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 activeTab="3"/>
  </bookViews>
  <sheets>
    <sheet name="女性10年交对比表" sheetId="5" r:id="rId1"/>
    <sheet name="男性10年交对比表" sheetId="4" r:id="rId2"/>
    <sheet name="男性5年交对比表" sheetId="1" r:id="rId3"/>
    <sheet name="女性5年交对比表" sheetId="2" r:id="rId4"/>
    <sheet name="Sheet3" sheetId="3" r:id="rId5"/>
  </sheets>
  <calcPr calcId="124519"/>
</workbook>
</file>

<file path=xl/calcChain.xml><?xml version="1.0" encoding="utf-8"?>
<calcChain xmlns="http://schemas.openxmlformats.org/spreadsheetml/2006/main">
  <c r="N6" i="5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"/>
  <c r="J6"/>
  <c r="L6" s="1"/>
  <c r="J7"/>
  <c r="L7" s="1"/>
  <c r="J8"/>
  <c r="L8" s="1"/>
  <c r="J9"/>
  <c r="L9" s="1"/>
  <c r="J10"/>
  <c r="L10" s="1"/>
  <c r="J11"/>
  <c r="L11" s="1"/>
  <c r="J12"/>
  <c r="L12" s="1"/>
  <c r="J13"/>
  <c r="L13" s="1"/>
  <c r="J14"/>
  <c r="L14" s="1"/>
  <c r="J15"/>
  <c r="L15" s="1"/>
  <c r="J16"/>
  <c r="L16" s="1"/>
  <c r="J17"/>
  <c r="L17" s="1"/>
  <c r="J18"/>
  <c r="L18" s="1"/>
  <c r="J19"/>
  <c r="L19" s="1"/>
  <c r="J20"/>
  <c r="L20" s="1"/>
  <c r="J21"/>
  <c r="L21" s="1"/>
  <c r="J22"/>
  <c r="L22" s="1"/>
  <c r="J23"/>
  <c r="L23" s="1"/>
  <c r="J24"/>
  <c r="L24" s="1"/>
  <c r="J25"/>
  <c r="L25" s="1"/>
  <c r="J26"/>
  <c r="L26" s="1"/>
  <c r="J27"/>
  <c r="L27" s="1"/>
  <c r="J28"/>
  <c r="L28" s="1"/>
  <c r="J29"/>
  <c r="L29" s="1"/>
  <c r="J30"/>
  <c r="L30" s="1"/>
  <c r="J31"/>
  <c r="L31" s="1"/>
  <c r="J32"/>
  <c r="L32" s="1"/>
  <c r="J33"/>
  <c r="L33" s="1"/>
  <c r="J34"/>
  <c r="L34" s="1"/>
  <c r="J35"/>
  <c r="L35" s="1"/>
  <c r="J36"/>
  <c r="L36" s="1"/>
  <c r="J37"/>
  <c r="L37" s="1"/>
  <c r="J38"/>
  <c r="L38" s="1"/>
  <c r="J39"/>
  <c r="L39" s="1"/>
  <c r="J40"/>
  <c r="L40" s="1"/>
  <c r="J41"/>
  <c r="L41" s="1"/>
  <c r="J42"/>
  <c r="L42" s="1"/>
  <c r="J43"/>
  <c r="L43" s="1"/>
  <c r="J44"/>
  <c r="L44" s="1"/>
  <c r="J45"/>
  <c r="L45" s="1"/>
  <c r="J46"/>
  <c r="L46" s="1"/>
  <c r="J47"/>
  <c r="L47" s="1"/>
  <c r="J48"/>
  <c r="L48" s="1"/>
  <c r="J49"/>
  <c r="L49" s="1"/>
  <c r="J50"/>
  <c r="L50" s="1"/>
  <c r="J51"/>
  <c r="L51" s="1"/>
  <c r="J52"/>
  <c r="L52" s="1"/>
  <c r="J53"/>
  <c r="L53" s="1"/>
  <c r="J54"/>
  <c r="L54" s="1"/>
  <c r="J5"/>
  <c r="L5" s="1"/>
  <c r="N5" i="2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4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4"/>
  <c r="N7" i="4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6"/>
  <c r="F7" i="1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6"/>
  <c r="M55" l="1"/>
  <c r="N55" s="1"/>
  <c r="M53"/>
  <c r="N53" s="1"/>
  <c r="M51"/>
  <c r="N51" s="1"/>
  <c r="M49"/>
  <c r="N49" s="1"/>
  <c r="M47"/>
  <c r="N47" s="1"/>
  <c r="M45"/>
  <c r="N45" s="1"/>
  <c r="M43"/>
  <c r="N43" s="1"/>
  <c r="M41"/>
  <c r="N41" s="1"/>
  <c r="M39"/>
  <c r="N39" s="1"/>
  <c r="M37"/>
  <c r="N37" s="1"/>
  <c r="M35"/>
  <c r="N35" s="1"/>
  <c r="M33"/>
  <c r="N33" s="1"/>
  <c r="M31"/>
  <c r="N31" s="1"/>
  <c r="M29"/>
  <c r="N29" s="1"/>
  <c r="M27"/>
  <c r="N27" s="1"/>
  <c r="M25"/>
  <c r="N25" s="1"/>
  <c r="M23"/>
  <c r="N23" s="1"/>
  <c r="M21"/>
  <c r="N21" s="1"/>
  <c r="M19"/>
  <c r="N19" s="1"/>
  <c r="M17"/>
  <c r="N17" s="1"/>
  <c r="M15"/>
  <c r="N15" s="1"/>
  <c r="M13"/>
  <c r="N13" s="1"/>
  <c r="M11"/>
  <c r="N11" s="1"/>
  <c r="M9"/>
  <c r="N9" s="1"/>
  <c r="M7"/>
  <c r="N7" s="1"/>
  <c r="M6"/>
  <c r="N6" s="1"/>
  <c r="M54"/>
  <c r="N54" s="1"/>
  <c r="M52"/>
  <c r="N52" s="1"/>
  <c r="M50"/>
  <c r="N50" s="1"/>
  <c r="M48"/>
  <c r="N48" s="1"/>
  <c r="M46"/>
  <c r="N46" s="1"/>
  <c r="M44"/>
  <c r="N44" s="1"/>
  <c r="M42"/>
  <c r="N42" s="1"/>
  <c r="M40"/>
  <c r="N40" s="1"/>
  <c r="M38"/>
  <c r="N38" s="1"/>
  <c r="M36"/>
  <c r="N36" s="1"/>
  <c r="M34"/>
  <c r="N34" s="1"/>
  <c r="M32"/>
  <c r="N32" s="1"/>
  <c r="M30"/>
  <c r="N30" s="1"/>
  <c r="M28"/>
  <c r="N28" s="1"/>
  <c r="M26"/>
  <c r="N26" s="1"/>
  <c r="M24"/>
  <c r="N24" s="1"/>
  <c r="M22"/>
  <c r="N22" s="1"/>
  <c r="M20"/>
  <c r="N20" s="1"/>
  <c r="M18"/>
  <c r="N18" s="1"/>
  <c r="M16"/>
  <c r="N16" s="1"/>
  <c r="M14"/>
  <c r="N14" s="1"/>
  <c r="M12"/>
  <c r="N12" s="1"/>
  <c r="M10"/>
  <c r="N10" s="1"/>
  <c r="M8"/>
  <c r="N8" s="1"/>
</calcChain>
</file>

<file path=xl/sharedStrings.xml><?xml version="1.0" encoding="utf-8"?>
<sst xmlns="http://schemas.openxmlformats.org/spreadsheetml/2006/main" count="68" uniqueCount="40">
  <si>
    <t>投保年龄</t>
    <phoneticPr fontId="5" type="noConversion"/>
  </si>
  <si>
    <t>固定领取合计</t>
  </si>
  <si>
    <t>固定领取合计</t>
    <phoneticPr fontId="1" type="noConversion"/>
  </si>
  <si>
    <t>五年交基本保额</t>
  </si>
  <si>
    <t>固定领取合计</t>
    <phoneticPr fontId="1" type="noConversion"/>
  </si>
  <si>
    <t>十年交基本保额</t>
  </si>
  <si>
    <t>鑫如意－尊御人生</t>
    <phoneticPr fontId="1" type="noConversion"/>
  </si>
  <si>
    <t>鑫如意固定领取是尊御人生的倍数</t>
    <phoneticPr fontId="1" type="noConversion"/>
  </si>
  <si>
    <t>鑫如意－尊御人生</t>
    <phoneticPr fontId="1" type="noConversion"/>
  </si>
  <si>
    <t>鑫如意固定领取是尊御人生的倍数</t>
    <phoneticPr fontId="1" type="noConversion"/>
  </si>
  <si>
    <t>鑫如意固定领取是尊御人生的倍数</t>
    <phoneticPr fontId="1" type="noConversion"/>
  </si>
  <si>
    <t>投保年龄</t>
    <phoneticPr fontId="5" type="noConversion"/>
  </si>
  <si>
    <t>国寿鑫如意</t>
    <phoneticPr fontId="1" type="noConversion"/>
  </si>
  <si>
    <t>平安尊御人生</t>
    <phoneticPr fontId="1" type="noConversion"/>
  </si>
  <si>
    <t>鑫如意－尊御人生</t>
    <phoneticPr fontId="1" type="noConversion"/>
  </si>
  <si>
    <r>
      <t>60</t>
    </r>
    <r>
      <rPr>
        <b/>
        <sz val="11"/>
        <rFont val="幼圆"/>
        <family val="3"/>
        <charset val="134"/>
      </rPr>
      <t>周岁前固定领取生存金</t>
    </r>
    <phoneticPr fontId="1" type="noConversion"/>
  </si>
  <si>
    <r>
      <t>60</t>
    </r>
    <r>
      <rPr>
        <b/>
        <sz val="11"/>
        <rFont val="幼圆"/>
        <family val="3"/>
        <charset val="134"/>
      </rPr>
      <t>周岁后前固定领取年金</t>
    </r>
    <phoneticPr fontId="1" type="noConversion"/>
  </si>
  <si>
    <r>
      <t>80</t>
    </r>
    <r>
      <rPr>
        <b/>
        <sz val="11"/>
        <rFont val="幼圆"/>
        <family val="3"/>
        <charset val="134"/>
      </rPr>
      <t>周岁满期领取本金</t>
    </r>
    <phoneticPr fontId="1" type="noConversion"/>
  </si>
  <si>
    <r>
      <t>60</t>
    </r>
    <r>
      <rPr>
        <b/>
        <sz val="11"/>
        <rFont val="幼圆"/>
        <family val="3"/>
        <charset val="134"/>
      </rPr>
      <t>周岁前固定领取</t>
    </r>
  </si>
  <si>
    <r>
      <t>60</t>
    </r>
    <r>
      <rPr>
        <b/>
        <sz val="11"/>
        <rFont val="幼圆"/>
        <family val="3"/>
        <charset val="134"/>
      </rPr>
      <t>周岁固定领取</t>
    </r>
  </si>
  <si>
    <r>
      <t>60</t>
    </r>
    <r>
      <rPr>
        <b/>
        <sz val="11"/>
        <rFont val="幼圆"/>
        <family val="3"/>
        <charset val="134"/>
      </rPr>
      <t>周后至</t>
    </r>
    <r>
      <rPr>
        <b/>
        <sz val="11"/>
        <rFont val="Times New Roman"/>
        <family val="1"/>
      </rPr>
      <t>80</t>
    </r>
    <r>
      <rPr>
        <b/>
        <sz val="11"/>
        <rFont val="幼圆"/>
        <family val="3"/>
        <charset val="134"/>
      </rPr>
      <t>周岁固定领取</t>
    </r>
  </si>
  <si>
    <t>十年交基本保险金额</t>
    <phoneticPr fontId="5" type="noConversion"/>
  </si>
  <si>
    <t>平安尊御人生</t>
    <phoneticPr fontId="1" type="noConversion"/>
  </si>
  <si>
    <r>
      <rPr>
        <b/>
        <sz val="11"/>
        <rFont val="幼圆"/>
        <family val="3"/>
        <charset val="134"/>
      </rPr>
      <t>五年交基本保险金额</t>
    </r>
    <phoneticPr fontId="5" type="noConversion"/>
  </si>
  <si>
    <r>
      <t>60</t>
    </r>
    <r>
      <rPr>
        <b/>
        <sz val="11"/>
        <rFont val="幼圆"/>
        <family val="3"/>
        <charset val="134"/>
      </rPr>
      <t>周岁前固定领取生存金</t>
    </r>
    <phoneticPr fontId="1" type="noConversion"/>
  </si>
  <si>
    <r>
      <t>60</t>
    </r>
    <r>
      <rPr>
        <b/>
        <sz val="11"/>
        <rFont val="幼圆"/>
        <family val="3"/>
        <charset val="134"/>
      </rPr>
      <t>周岁后前固定领取年金</t>
    </r>
    <phoneticPr fontId="1" type="noConversion"/>
  </si>
  <si>
    <r>
      <t>80</t>
    </r>
    <r>
      <rPr>
        <b/>
        <sz val="11"/>
        <rFont val="幼圆"/>
        <family val="3"/>
        <charset val="134"/>
      </rPr>
      <t>周岁满期领取本金</t>
    </r>
    <phoneticPr fontId="1" type="noConversion"/>
  </si>
  <si>
    <r>
      <t xml:space="preserve">      
</t>
    </r>
    <r>
      <rPr>
        <b/>
        <sz val="11"/>
        <rFont val="幼圆"/>
        <family val="3"/>
        <charset val="134"/>
      </rPr>
      <t>投保年龄</t>
    </r>
    <phoneticPr fontId="1" type="noConversion"/>
  </si>
  <si>
    <r>
      <t>5</t>
    </r>
    <r>
      <rPr>
        <sz val="18"/>
        <rFont val="华文中宋"/>
        <family val="3"/>
        <charset val="134"/>
      </rPr>
      <t>年交费，男性，年交保费</t>
    </r>
    <r>
      <rPr>
        <sz val="18"/>
        <rFont val="Times New Roman"/>
        <family val="1"/>
      </rPr>
      <t>100000</t>
    </r>
    <r>
      <rPr>
        <sz val="18"/>
        <rFont val="华文中宋"/>
        <family val="3"/>
        <charset val="134"/>
      </rPr>
      <t>元，</t>
    </r>
    <r>
      <rPr>
        <sz val="18"/>
        <rFont val="Times New Roman"/>
        <family val="1"/>
      </rPr>
      <t>60</t>
    </r>
    <r>
      <rPr>
        <sz val="18"/>
        <rFont val="华文中宋"/>
        <family val="3"/>
        <charset val="134"/>
      </rPr>
      <t>周岁领取年金，</t>
    </r>
    <r>
      <rPr>
        <sz val="18"/>
        <rFont val="Times New Roman"/>
        <family val="1"/>
      </rPr>
      <t>80</t>
    </r>
    <r>
      <rPr>
        <sz val="18"/>
        <rFont val="华文中宋"/>
        <family val="3"/>
        <charset val="134"/>
      </rPr>
      <t>周岁满期，国寿、平安固定领取金额</t>
    </r>
    <r>
      <rPr>
        <sz val="18"/>
        <rFont val="Times New Roman"/>
        <family val="1"/>
      </rPr>
      <t>PK</t>
    </r>
    <r>
      <rPr>
        <sz val="18"/>
        <rFont val="华文中宋"/>
        <family val="3"/>
        <charset val="134"/>
      </rPr>
      <t>表</t>
    </r>
    <phoneticPr fontId="1" type="noConversion"/>
  </si>
  <si>
    <r>
      <rPr>
        <b/>
        <sz val="11"/>
        <color theme="1"/>
        <rFont val="宋体"/>
        <family val="2"/>
        <charset val="134"/>
      </rPr>
      <t>投保年龄</t>
    </r>
    <phoneticPr fontId="1" type="noConversion"/>
  </si>
  <si>
    <r>
      <rPr>
        <b/>
        <sz val="11"/>
        <rFont val="幼圆"/>
        <family val="3"/>
        <charset val="134"/>
      </rPr>
      <t>五年交基本保额</t>
    </r>
    <phoneticPr fontId="5" type="noConversion"/>
  </si>
  <si>
    <r>
      <t xml:space="preserve">
</t>
    </r>
    <r>
      <rPr>
        <b/>
        <sz val="11"/>
        <color theme="1"/>
        <rFont val="宋体"/>
        <family val="2"/>
        <charset val="134"/>
      </rPr>
      <t>投保年龄</t>
    </r>
    <phoneticPr fontId="1" type="noConversion"/>
  </si>
  <si>
    <r>
      <t>10</t>
    </r>
    <r>
      <rPr>
        <sz val="18"/>
        <rFont val="华文中宋"/>
        <family val="3"/>
        <charset val="134"/>
      </rPr>
      <t>年交费，男性，年交保费</t>
    </r>
    <r>
      <rPr>
        <sz val="18"/>
        <rFont val="Times New Roman"/>
        <family val="1"/>
      </rPr>
      <t>10000</t>
    </r>
    <r>
      <rPr>
        <sz val="18"/>
        <rFont val="华文中宋"/>
        <family val="3"/>
        <charset val="134"/>
      </rPr>
      <t>元，</t>
    </r>
    <r>
      <rPr>
        <sz val="18"/>
        <rFont val="Times New Roman"/>
        <family val="1"/>
      </rPr>
      <t>60</t>
    </r>
    <r>
      <rPr>
        <sz val="18"/>
        <rFont val="华文中宋"/>
        <family val="3"/>
        <charset val="134"/>
      </rPr>
      <t>周岁领取年金，</t>
    </r>
    <r>
      <rPr>
        <sz val="18"/>
        <rFont val="Times New Roman"/>
        <family val="1"/>
      </rPr>
      <t>80</t>
    </r>
    <r>
      <rPr>
        <sz val="18"/>
        <rFont val="华文中宋"/>
        <family val="3"/>
        <charset val="134"/>
      </rPr>
      <t>周岁满期，国寿、平安固定领取金额</t>
    </r>
    <r>
      <rPr>
        <sz val="18"/>
        <rFont val="Times New Roman"/>
        <family val="1"/>
      </rPr>
      <t>PK</t>
    </r>
    <r>
      <rPr>
        <sz val="18"/>
        <rFont val="华文中宋"/>
        <family val="3"/>
        <charset val="134"/>
      </rPr>
      <t>表</t>
    </r>
    <phoneticPr fontId="1" type="noConversion"/>
  </si>
  <si>
    <t>国寿鑫如意</t>
    <phoneticPr fontId="1" type="noConversion"/>
  </si>
  <si>
    <r>
      <rPr>
        <b/>
        <sz val="11"/>
        <rFont val="幼圆"/>
        <family val="3"/>
        <charset val="134"/>
      </rPr>
      <t>十年交基本保额</t>
    </r>
    <phoneticPr fontId="5" type="noConversion"/>
  </si>
  <si>
    <t>10年交，女性，年交保费10000元，60周岁领取年金，80周岁满期，国寿、平安固定领取PK表</t>
    <phoneticPr fontId="1" type="noConversion"/>
  </si>
  <si>
    <t>5年交，女性，年交保费100000元，60周岁领取年金，80周岁满期，国寿、平安固定领取PK表</t>
    <phoneticPr fontId="1" type="noConversion"/>
  </si>
  <si>
    <r>
      <rPr>
        <b/>
        <sz val="14"/>
        <color theme="1"/>
        <rFont val="华文中宋"/>
        <family val="3"/>
        <charset val="134"/>
      </rPr>
      <t>国寿鑫如意</t>
    </r>
    <phoneticPr fontId="1" type="noConversion"/>
  </si>
  <si>
    <r>
      <rPr>
        <b/>
        <sz val="14"/>
        <color theme="1"/>
        <rFont val="华文中宋"/>
        <family val="3"/>
        <charset val="134"/>
      </rPr>
      <t>平安尊御人生</t>
    </r>
    <phoneticPr fontId="1" type="noConversion"/>
  </si>
  <si>
    <t xml:space="preserve">国寿鑫如意 </t>
    <phoneticPr fontId="1" type="noConversion"/>
  </si>
</sst>
</file>

<file path=xl/styles.xml><?xml version="1.0" encoding="utf-8"?>
<styleSheet xmlns="http://schemas.openxmlformats.org/spreadsheetml/2006/main">
  <numFmts count="2">
    <numFmt numFmtId="43" formatCode="_ * #,##0.00_ ;_ * \-#,##0.00_ ;_ * &quot;-&quot;??_ ;_ @_ "/>
    <numFmt numFmtId="180" formatCode="0.00_ "/>
  </numFmts>
  <fonts count="2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2"/>
      <name val="宋体"/>
      <charset val="134"/>
    </font>
    <font>
      <sz val="10"/>
      <name val="幼圆"/>
      <family val="3"/>
      <charset val="134"/>
    </font>
    <font>
      <sz val="9"/>
      <name val="宋体"/>
      <charset val="134"/>
    </font>
    <font>
      <sz val="11"/>
      <name val="Arial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name val="Times New Roman"/>
      <family val="1"/>
    </font>
    <font>
      <b/>
      <sz val="11"/>
      <name val="幼圆"/>
      <family val="3"/>
      <charset val="134"/>
    </font>
    <font>
      <b/>
      <sz val="11"/>
      <name val="宋体"/>
      <family val="3"/>
      <charset val="134"/>
    </font>
    <font>
      <sz val="18"/>
      <name val="Times New Roman"/>
      <family val="1"/>
    </font>
    <font>
      <sz val="18"/>
      <name val="华文中宋"/>
      <family val="3"/>
      <charset val="134"/>
    </font>
    <font>
      <sz val="18"/>
      <color theme="1"/>
      <name val="华文中宋"/>
      <family val="3"/>
      <charset val="134"/>
    </font>
    <font>
      <b/>
      <sz val="11"/>
      <color theme="1"/>
      <name val="宋体"/>
      <family val="2"/>
      <charset val="134"/>
    </font>
    <font>
      <b/>
      <sz val="14"/>
      <color theme="1"/>
      <name val="华文中宋"/>
      <family val="3"/>
      <charset val="134"/>
    </font>
    <font>
      <b/>
      <sz val="14"/>
      <name val="Times New Roman"/>
      <family val="1"/>
    </font>
    <font>
      <b/>
      <sz val="14"/>
      <name val="华文中宋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0" fontId="3" fillId="0" borderId="0"/>
  </cellStyleXfs>
  <cellXfs count="9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6" fillId="0" borderId="0" xfId="2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10" fillId="2" borderId="1" xfId="2" applyFont="1" applyFill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center"/>
    </xf>
    <xf numFmtId="43" fontId="7" fillId="2" borderId="5" xfId="0" applyNumberFormat="1" applyFont="1" applyFill="1" applyBorder="1" applyAlignment="1" applyProtection="1">
      <alignment horizontal="center" vertical="center"/>
      <protection locked="0"/>
    </xf>
    <xf numFmtId="43" fontId="7" fillId="2" borderId="1" xfId="0" applyNumberFormat="1" applyFont="1" applyFill="1" applyBorder="1" applyAlignment="1" applyProtection="1">
      <alignment horizontal="center" vertical="center"/>
      <protection locked="0"/>
    </xf>
    <xf numFmtId="43" fontId="10" fillId="2" borderId="1" xfId="1" applyFont="1" applyFill="1" applyBorder="1" applyAlignment="1">
      <alignment horizontal="center"/>
    </xf>
    <xf numFmtId="0" fontId="10" fillId="2" borderId="5" xfId="2" applyFont="1" applyFill="1" applyBorder="1" applyAlignment="1">
      <alignment horizontal="center" vertical="center"/>
    </xf>
    <xf numFmtId="0" fontId="10" fillId="2" borderId="11" xfId="2" applyFont="1" applyFill="1" applyBorder="1" applyAlignment="1">
      <alignment horizontal="center" vertical="center" wrapText="1"/>
    </xf>
    <xf numFmtId="43" fontId="7" fillId="2" borderId="12" xfId="0" applyNumberFormat="1" applyFont="1" applyFill="1" applyBorder="1" applyAlignment="1" applyProtection="1">
      <alignment horizontal="center" vertical="center"/>
      <protection locked="0"/>
    </xf>
    <xf numFmtId="0" fontId="10" fillId="2" borderId="13" xfId="2" applyFont="1" applyFill="1" applyBorder="1" applyAlignment="1">
      <alignment horizontal="center" vertical="center"/>
    </xf>
    <xf numFmtId="0" fontId="10" fillId="2" borderId="14" xfId="2" applyFont="1" applyFill="1" applyBorder="1" applyAlignment="1">
      <alignment horizontal="center"/>
    </xf>
    <xf numFmtId="43" fontId="7" fillId="2" borderId="13" xfId="0" applyNumberFormat="1" applyFont="1" applyFill="1" applyBorder="1" applyAlignment="1" applyProtection="1">
      <alignment horizontal="center" vertical="center"/>
      <protection locked="0"/>
    </xf>
    <xf numFmtId="43" fontId="7" fillId="2" borderId="15" xfId="0" applyNumberFormat="1" applyFont="1" applyFill="1" applyBorder="1" applyAlignment="1" applyProtection="1">
      <alignment horizontal="center" vertical="center"/>
      <protection locked="0"/>
    </xf>
    <xf numFmtId="0" fontId="10" fillId="2" borderId="5" xfId="2" applyFont="1" applyFill="1" applyBorder="1" applyAlignment="1">
      <alignment horizontal="center" vertical="center" wrapText="1"/>
    </xf>
    <xf numFmtId="43" fontId="10" fillId="2" borderId="11" xfId="1" applyFont="1" applyFill="1" applyBorder="1" applyAlignment="1">
      <alignment horizontal="center"/>
    </xf>
    <xf numFmtId="43" fontId="7" fillId="2" borderId="14" xfId="0" applyNumberFormat="1" applyFont="1" applyFill="1" applyBorder="1" applyAlignment="1" applyProtection="1">
      <alignment horizontal="center" vertical="center"/>
      <protection locked="0"/>
    </xf>
    <xf numFmtId="43" fontId="10" fillId="2" borderId="14" xfId="1" applyFont="1" applyFill="1" applyBorder="1" applyAlignment="1">
      <alignment horizontal="center"/>
    </xf>
    <xf numFmtId="43" fontId="10" fillId="2" borderId="16" xfId="1" applyFont="1" applyFill="1" applyBorder="1" applyAlignment="1">
      <alignment horizontal="center"/>
    </xf>
    <xf numFmtId="0" fontId="12" fillId="2" borderId="1" xfId="2" applyFont="1" applyFill="1" applyBorder="1" applyAlignment="1">
      <alignment horizontal="center" vertical="center" wrapText="1"/>
    </xf>
    <xf numFmtId="0" fontId="10" fillId="2" borderId="17" xfId="2" applyFont="1" applyFill="1" applyBorder="1" applyAlignment="1">
      <alignment horizontal="center" vertical="center" wrapText="1"/>
    </xf>
    <xf numFmtId="0" fontId="10" fillId="2" borderId="10" xfId="2" applyFont="1" applyFill="1" applyBorder="1" applyAlignment="1">
      <alignment horizontal="center" vertical="center" wrapText="1"/>
    </xf>
    <xf numFmtId="0" fontId="10" fillId="2" borderId="18" xfId="2" applyFont="1" applyFill="1" applyBorder="1" applyAlignment="1">
      <alignment horizontal="center" vertical="center" wrapText="1"/>
    </xf>
    <xf numFmtId="0" fontId="10" fillId="2" borderId="11" xfId="2" applyFont="1" applyFill="1" applyBorder="1" applyAlignment="1">
      <alignment horizontal="center" vertical="center" wrapText="1"/>
    </xf>
    <xf numFmtId="43" fontId="10" fillId="2" borderId="5" xfId="2" applyNumberFormat="1" applyFont="1" applyFill="1" applyBorder="1" applyAlignment="1">
      <alignment horizontal="center"/>
    </xf>
    <xf numFmtId="180" fontId="10" fillId="2" borderId="11" xfId="2" applyNumberFormat="1" applyFont="1" applyFill="1" applyBorder="1" applyAlignment="1">
      <alignment horizontal="center"/>
    </xf>
    <xf numFmtId="43" fontId="10" fillId="2" borderId="13" xfId="2" applyNumberFormat="1" applyFont="1" applyFill="1" applyBorder="1" applyAlignment="1">
      <alignment horizontal="center"/>
    </xf>
    <xf numFmtId="180" fontId="10" fillId="2" borderId="16" xfId="2" applyNumberFormat="1" applyFont="1" applyFill="1" applyBorder="1" applyAlignment="1">
      <alignment horizontal="center"/>
    </xf>
    <xf numFmtId="43" fontId="7" fillId="2" borderId="4" xfId="0" applyNumberFormat="1" applyFont="1" applyFill="1" applyBorder="1" applyAlignment="1" applyProtection="1">
      <alignment horizontal="center" vertical="center"/>
      <protection locked="0"/>
    </xf>
    <xf numFmtId="43" fontId="7" fillId="2" borderId="22" xfId="0" applyNumberFormat="1" applyFont="1" applyFill="1" applyBorder="1" applyAlignment="1" applyProtection="1">
      <alignment horizontal="center" vertical="center"/>
      <protection locked="0"/>
    </xf>
    <xf numFmtId="43" fontId="7" fillId="2" borderId="23" xfId="0" applyNumberFormat="1" applyFont="1" applyFill="1" applyBorder="1" applyAlignment="1" applyProtection="1">
      <alignment horizontal="center" vertical="center"/>
      <protection locked="0"/>
    </xf>
    <xf numFmtId="43" fontId="7" fillId="2" borderId="24" xfId="0" applyNumberFormat="1" applyFont="1" applyFill="1" applyBorder="1" applyAlignment="1" applyProtection="1">
      <alignment horizontal="center" vertical="center"/>
      <protection locked="0"/>
    </xf>
    <xf numFmtId="0" fontId="7" fillId="2" borderId="5" xfId="0" applyNumberFormat="1" applyFont="1" applyFill="1" applyBorder="1" applyAlignment="1" applyProtection="1">
      <alignment horizontal="center" vertical="center"/>
      <protection locked="0"/>
    </xf>
    <xf numFmtId="0" fontId="7" fillId="2" borderId="13" xfId="0" applyNumberFormat="1" applyFont="1" applyFill="1" applyBorder="1" applyAlignment="1" applyProtection="1">
      <alignment horizontal="center" vertical="center"/>
      <protection locked="0"/>
    </xf>
    <xf numFmtId="43" fontId="7" fillId="2" borderId="3" xfId="0" applyNumberFormat="1" applyFont="1" applyFill="1" applyBorder="1" applyAlignment="1" applyProtection="1">
      <alignment horizontal="center" vertical="center"/>
      <protection locked="0"/>
    </xf>
    <xf numFmtId="43" fontId="7" fillId="2" borderId="25" xfId="0" applyNumberFormat="1" applyFont="1" applyFill="1" applyBorder="1" applyAlignment="1" applyProtection="1">
      <alignment horizontal="center" vertical="center"/>
      <protection locked="0"/>
    </xf>
    <xf numFmtId="0" fontId="10" fillId="0" borderId="8" xfId="2" applyFont="1" applyFill="1" applyBorder="1" applyAlignment="1">
      <alignment horizontal="center" vertical="center" wrapText="1"/>
    </xf>
    <xf numFmtId="0" fontId="10" fillId="0" borderId="10" xfId="2" applyFont="1" applyFill="1" applyBorder="1" applyAlignment="1">
      <alignment horizontal="center" vertical="center" wrapText="1"/>
    </xf>
    <xf numFmtId="0" fontId="10" fillId="2" borderId="5" xfId="2" applyFont="1" applyFill="1" applyBorder="1" applyAlignment="1">
      <alignment horizontal="center" vertical="top" wrapText="1"/>
    </xf>
    <xf numFmtId="0" fontId="10" fillId="2" borderId="2" xfId="2" applyFont="1" applyFill="1" applyBorder="1" applyAlignment="1">
      <alignment horizontal="center" vertical="center" wrapText="1"/>
    </xf>
    <xf numFmtId="0" fontId="10" fillId="0" borderId="5" xfId="2" applyFont="1" applyFill="1" applyBorder="1" applyAlignment="1">
      <alignment horizontal="center" vertical="center" wrapText="1"/>
    </xf>
    <xf numFmtId="0" fontId="10" fillId="0" borderId="11" xfId="2" applyFont="1" applyFill="1" applyBorder="1" applyAlignment="1">
      <alignment horizontal="center" vertical="center" wrapText="1"/>
    </xf>
    <xf numFmtId="43" fontId="10" fillId="0" borderId="5" xfId="2" applyNumberFormat="1" applyFont="1" applyBorder="1" applyAlignment="1">
      <alignment horizontal="center"/>
    </xf>
    <xf numFmtId="43" fontId="10" fillId="0" borderId="11" xfId="2" applyNumberFormat="1" applyFont="1" applyBorder="1" applyAlignment="1">
      <alignment horizontal="center"/>
    </xf>
    <xf numFmtId="43" fontId="10" fillId="0" borderId="13" xfId="2" applyNumberFormat="1" applyFont="1" applyBorder="1" applyAlignment="1">
      <alignment horizontal="center"/>
    </xf>
    <xf numFmtId="43" fontId="10" fillId="0" borderId="16" xfId="2" applyNumberFormat="1" applyFont="1" applyBorder="1" applyAlignment="1">
      <alignment horizontal="center"/>
    </xf>
    <xf numFmtId="0" fontId="13" fillId="0" borderId="6" xfId="2" applyFont="1" applyFill="1" applyBorder="1" applyAlignment="1">
      <alignment horizontal="center" vertical="center"/>
    </xf>
    <xf numFmtId="0" fontId="13" fillId="0" borderId="0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wrapText="1"/>
    </xf>
    <xf numFmtId="0" fontId="10" fillId="2" borderId="26" xfId="2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3" fontId="7" fillId="2" borderId="1" xfId="1" applyFont="1" applyFill="1" applyBorder="1" applyAlignment="1">
      <alignment horizontal="center" vertical="center"/>
    </xf>
    <xf numFmtId="43" fontId="7" fillId="2" borderId="1" xfId="0" applyNumberFormat="1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43" fontId="7" fillId="2" borderId="11" xfId="0" applyNumberFormat="1" applyFont="1" applyFill="1" applyBorder="1" applyAlignment="1">
      <alignment horizontal="center" vertical="center"/>
    </xf>
    <xf numFmtId="43" fontId="7" fillId="2" borderId="14" xfId="1" applyFont="1" applyFill="1" applyBorder="1" applyAlignment="1">
      <alignment horizontal="center" vertical="center"/>
    </xf>
    <xf numFmtId="43" fontId="7" fillId="2" borderId="14" xfId="0" applyNumberFormat="1" applyFont="1" applyFill="1" applyBorder="1" applyAlignment="1">
      <alignment horizontal="center" vertical="center"/>
    </xf>
    <xf numFmtId="43" fontId="7" fillId="2" borderId="16" xfId="0" applyNumberFormat="1" applyFont="1" applyFill="1" applyBorder="1" applyAlignment="1">
      <alignment horizontal="center" vertical="center"/>
    </xf>
    <xf numFmtId="0" fontId="10" fillId="2" borderId="27" xfId="2" applyFont="1" applyFill="1" applyBorder="1" applyAlignment="1">
      <alignment horizontal="center" vertical="center" wrapText="1"/>
    </xf>
    <xf numFmtId="0" fontId="10" fillId="2" borderId="12" xfId="2" applyFont="1" applyFill="1" applyBorder="1" applyAlignment="1">
      <alignment horizontal="center" vertical="center" wrapText="1"/>
    </xf>
    <xf numFmtId="43" fontId="7" fillId="2" borderId="12" xfId="0" applyNumberFormat="1" applyFont="1" applyFill="1" applyBorder="1" applyAlignment="1">
      <alignment horizontal="center" vertical="center"/>
    </xf>
    <xf numFmtId="43" fontId="7" fillId="2" borderId="15" xfId="0" applyNumberFormat="1" applyFont="1" applyFill="1" applyBorder="1" applyAlignment="1">
      <alignment horizontal="center" vertical="center"/>
    </xf>
    <xf numFmtId="180" fontId="7" fillId="2" borderId="12" xfId="0" applyNumberFormat="1" applyFont="1" applyFill="1" applyBorder="1" applyAlignment="1">
      <alignment horizontal="center" vertical="center"/>
    </xf>
    <xf numFmtId="180" fontId="7" fillId="2" borderId="15" xfId="0" applyNumberFormat="1" applyFont="1" applyFill="1" applyBorder="1" applyAlignment="1">
      <alignment horizontal="center" vertical="center"/>
    </xf>
    <xf numFmtId="43" fontId="7" fillId="2" borderId="1" xfId="0" applyNumberFormat="1" applyFont="1" applyFill="1" applyBorder="1">
      <alignment vertical="center"/>
    </xf>
    <xf numFmtId="0" fontId="7" fillId="2" borderId="5" xfId="0" applyFont="1" applyFill="1" applyBorder="1">
      <alignment vertical="center"/>
    </xf>
    <xf numFmtId="43" fontId="7" fillId="2" borderId="11" xfId="0" applyNumberFormat="1" applyFont="1" applyFill="1" applyBorder="1" applyAlignment="1" applyProtection="1">
      <alignment horizontal="center" vertical="center"/>
      <protection locked="0"/>
    </xf>
    <xf numFmtId="0" fontId="7" fillId="2" borderId="13" xfId="0" applyFont="1" applyFill="1" applyBorder="1">
      <alignment vertical="center"/>
    </xf>
    <xf numFmtId="43" fontId="7" fillId="2" borderId="16" xfId="0" applyNumberFormat="1" applyFont="1" applyFill="1" applyBorder="1" applyAlignment="1" applyProtection="1">
      <alignment horizontal="center" vertical="center"/>
      <protection locked="0"/>
    </xf>
    <xf numFmtId="43" fontId="7" fillId="2" borderId="11" xfId="0" applyNumberFormat="1" applyFont="1" applyFill="1" applyBorder="1">
      <alignment vertical="center"/>
    </xf>
    <xf numFmtId="43" fontId="7" fillId="2" borderId="14" xfId="0" applyNumberFormat="1" applyFont="1" applyFill="1" applyBorder="1">
      <alignment vertical="center"/>
    </xf>
    <xf numFmtId="43" fontId="7" fillId="2" borderId="16" xfId="0" applyNumberFormat="1" applyFont="1" applyFill="1" applyBorder="1">
      <alignment vertical="center"/>
    </xf>
    <xf numFmtId="0" fontId="10" fillId="2" borderId="28" xfId="2" applyFont="1" applyFill="1" applyBorder="1" applyAlignment="1">
      <alignment horizontal="center" vertical="center" wrapText="1"/>
    </xf>
    <xf numFmtId="0" fontId="10" fillId="2" borderId="29" xfId="2" applyFont="1" applyFill="1" applyBorder="1" applyAlignment="1">
      <alignment horizontal="center" vertical="center" wrapText="1"/>
    </xf>
    <xf numFmtId="43" fontId="7" fillId="2" borderId="12" xfId="0" applyNumberFormat="1" applyFont="1" applyFill="1" applyBorder="1">
      <alignment vertical="center"/>
    </xf>
    <xf numFmtId="43" fontId="7" fillId="2" borderId="15" xfId="0" applyNumberFormat="1" applyFont="1" applyFill="1" applyBorder="1">
      <alignment vertical="center"/>
    </xf>
    <xf numFmtId="180" fontId="7" fillId="2" borderId="12" xfId="0" applyNumberFormat="1" applyFont="1" applyFill="1" applyBorder="1">
      <alignment vertical="center"/>
    </xf>
    <xf numFmtId="180" fontId="7" fillId="2" borderId="15" xfId="0" applyNumberFormat="1" applyFont="1" applyFill="1" applyBorder="1">
      <alignment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18" fillId="2" borderId="19" xfId="2" applyFont="1" applyFill="1" applyBorder="1" applyAlignment="1">
      <alignment horizontal="center" vertical="center"/>
    </xf>
    <xf numFmtId="0" fontId="18" fillId="2" borderId="20" xfId="2" applyFont="1" applyFill="1" applyBorder="1" applyAlignment="1">
      <alignment horizontal="center" vertical="center"/>
    </xf>
    <xf numFmtId="0" fontId="19" fillId="2" borderId="19" xfId="2" applyFont="1" applyFill="1" applyBorder="1" applyAlignment="1">
      <alignment horizontal="center" vertical="center"/>
    </xf>
    <xf numFmtId="0" fontId="19" fillId="2" borderId="20" xfId="2" applyFont="1" applyFill="1" applyBorder="1" applyAlignment="1">
      <alignment horizontal="center" vertical="center"/>
    </xf>
    <xf numFmtId="0" fontId="19" fillId="2" borderId="21" xfId="2" applyFont="1" applyFill="1" applyBorder="1" applyAlignment="1">
      <alignment horizontal="center" vertical="center"/>
    </xf>
    <xf numFmtId="0" fontId="19" fillId="2" borderId="8" xfId="2" applyFont="1" applyFill="1" applyBorder="1" applyAlignment="1">
      <alignment horizontal="center" vertical="center"/>
    </xf>
    <xf numFmtId="0" fontId="19" fillId="2" borderId="9" xfId="2" applyFont="1" applyFill="1" applyBorder="1" applyAlignment="1">
      <alignment horizontal="center" vertical="center"/>
    </xf>
    <xf numFmtId="0" fontId="19" fillId="2" borderId="10" xfId="2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0" fontId="17" fillId="2" borderId="21" xfId="0" applyFont="1" applyFill="1" applyBorder="1" applyAlignment="1">
      <alignment horizontal="center" vertical="center"/>
    </xf>
  </cellXfs>
  <cellStyles count="3">
    <cellStyle name="0,0_x000d_&#10;NA_x000d_&#10;" xfId="2"/>
    <cellStyle name="常规" xfId="0" builtinId="0"/>
    <cellStyle name="千位分隔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4"/>
  <sheetViews>
    <sheetView topLeftCell="A19" workbookViewId="0">
      <selection activeCell="H10" sqref="H10"/>
    </sheetView>
  </sheetViews>
  <sheetFormatPr defaultRowHeight="13.5"/>
  <cols>
    <col min="1" max="1" width="4.625" customWidth="1"/>
    <col min="3" max="3" width="11.625" customWidth="1"/>
    <col min="4" max="4" width="11.375" customWidth="1"/>
    <col min="5" max="5" width="11.875" customWidth="1"/>
    <col min="6" max="6" width="11.75" customWidth="1"/>
    <col min="7" max="7" width="5.125" customWidth="1"/>
    <col min="8" max="8" width="12.125" customWidth="1"/>
    <col min="9" max="9" width="11.5" customWidth="1"/>
    <col min="10" max="11" width="11" customWidth="1"/>
    <col min="12" max="12" width="11.25" customWidth="1"/>
    <col min="13" max="13" width="11.875" customWidth="1"/>
    <col min="14" max="14" width="9.5" bestFit="1" customWidth="1"/>
  </cols>
  <sheetData>
    <row r="1" spans="1:14" ht="25.5">
      <c r="A1" s="57" t="s">
        <v>35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</row>
    <row r="2" spans="1:14" ht="14.25" thickBot="1">
      <c r="G2" s="1"/>
      <c r="H2" s="1"/>
    </row>
    <row r="3" spans="1:14" ht="28.5" customHeight="1">
      <c r="A3" s="96" t="s">
        <v>33</v>
      </c>
      <c r="B3" s="97"/>
      <c r="C3" s="97"/>
      <c r="D3" s="97"/>
      <c r="E3" s="97"/>
      <c r="F3" s="98"/>
      <c r="G3" s="96" t="s">
        <v>22</v>
      </c>
      <c r="H3" s="97"/>
      <c r="I3" s="97"/>
      <c r="J3" s="97"/>
      <c r="K3" s="97"/>
      <c r="L3" s="98"/>
      <c r="M3" s="79" t="s">
        <v>8</v>
      </c>
      <c r="N3" s="65" t="s">
        <v>10</v>
      </c>
    </row>
    <row r="4" spans="1:14" ht="54" customHeight="1">
      <c r="A4" s="54" t="s">
        <v>29</v>
      </c>
      <c r="B4" s="6" t="s">
        <v>34</v>
      </c>
      <c r="C4" s="6" t="s">
        <v>24</v>
      </c>
      <c r="D4" s="6" t="s">
        <v>25</v>
      </c>
      <c r="E4" s="6" t="s">
        <v>26</v>
      </c>
      <c r="F4" s="12" t="s">
        <v>4</v>
      </c>
      <c r="G4" s="54" t="s">
        <v>31</v>
      </c>
      <c r="H4" s="6" t="s">
        <v>5</v>
      </c>
      <c r="I4" s="6" t="s">
        <v>18</v>
      </c>
      <c r="J4" s="6" t="s">
        <v>19</v>
      </c>
      <c r="K4" s="6" t="s">
        <v>20</v>
      </c>
      <c r="L4" s="12" t="s">
        <v>1</v>
      </c>
      <c r="M4" s="80"/>
      <c r="N4" s="66"/>
    </row>
    <row r="5" spans="1:14" ht="14.25">
      <c r="A5" s="72">
        <v>0</v>
      </c>
      <c r="B5" s="7">
        <v>2646</v>
      </c>
      <c r="C5" s="9">
        <v>157114</v>
      </c>
      <c r="D5" s="9">
        <v>108486</v>
      </c>
      <c r="E5" s="9">
        <v>100000</v>
      </c>
      <c r="F5" s="73">
        <v>365600</v>
      </c>
      <c r="G5" s="59">
        <v>0</v>
      </c>
      <c r="H5" s="55">
        <v>12285.012285012284</v>
      </c>
      <c r="I5" s="71">
        <v>106879.60687960687</v>
      </c>
      <c r="J5" s="71">
        <f>H5*50%</f>
        <v>6142.5061425061422</v>
      </c>
      <c r="K5" s="71">
        <f>H5*18%*20</f>
        <v>44226.044226044221</v>
      </c>
      <c r="L5" s="76">
        <f>SUM(I5:K5)</f>
        <v>157248.15724815725</v>
      </c>
      <c r="M5" s="81">
        <f>F5-L5</f>
        <v>208351.84275184275</v>
      </c>
      <c r="N5" s="83">
        <f>F5/L5</f>
        <v>2.3249874999999998</v>
      </c>
    </row>
    <row r="6" spans="1:14" ht="14.25">
      <c r="A6" s="72">
        <v>1</v>
      </c>
      <c r="B6" s="7">
        <v>2639</v>
      </c>
      <c r="C6" s="9">
        <v>154062.00000000003</v>
      </c>
      <c r="D6" s="9">
        <v>108199.00000000001</v>
      </c>
      <c r="E6" s="9">
        <v>100000</v>
      </c>
      <c r="F6" s="73">
        <v>362261.00000000006</v>
      </c>
      <c r="G6" s="59">
        <v>1</v>
      </c>
      <c r="H6" s="55">
        <v>12251.899044351874</v>
      </c>
      <c r="I6" s="71">
        <v>104753.73682920853</v>
      </c>
      <c r="J6" s="71">
        <f t="shared" ref="J6:J54" si="0">H6*50%</f>
        <v>6125.9495221759371</v>
      </c>
      <c r="K6" s="71">
        <f t="shared" ref="K6:K54" si="1">H6*18%*20</f>
        <v>44106.836559666743</v>
      </c>
      <c r="L6" s="76">
        <f t="shared" ref="L6:L54" si="2">SUM(I6:K6)</f>
        <v>154986.52291105123</v>
      </c>
      <c r="M6" s="81">
        <f t="shared" ref="M6:M54" si="3">F6-L6</f>
        <v>207274.47708894883</v>
      </c>
      <c r="N6" s="83">
        <f t="shared" ref="N6:N54" si="4">F6/L6</f>
        <v>2.3373709739130435</v>
      </c>
    </row>
    <row r="7" spans="1:14" ht="14.25">
      <c r="A7" s="72">
        <v>2</v>
      </c>
      <c r="B7" s="7">
        <v>2632</v>
      </c>
      <c r="C7" s="9">
        <v>151024</v>
      </c>
      <c r="D7" s="9">
        <v>107912</v>
      </c>
      <c r="E7" s="9">
        <v>100000</v>
      </c>
      <c r="F7" s="73">
        <v>358936</v>
      </c>
      <c r="G7" s="59">
        <v>2</v>
      </c>
      <c r="H7" s="55">
        <v>12217.470983506415</v>
      </c>
      <c r="I7" s="71">
        <v>102626.75626145388</v>
      </c>
      <c r="J7" s="71">
        <f t="shared" si="0"/>
        <v>6108.7354917532075</v>
      </c>
      <c r="K7" s="71">
        <f t="shared" si="1"/>
        <v>43982.895540623096</v>
      </c>
      <c r="L7" s="76">
        <f t="shared" si="2"/>
        <v>152718.38729383016</v>
      </c>
      <c r="M7" s="81">
        <f t="shared" si="3"/>
        <v>206217.61270616984</v>
      </c>
      <c r="N7" s="83">
        <f t="shared" si="4"/>
        <v>2.3503129280000001</v>
      </c>
    </row>
    <row r="8" spans="1:14" ht="14.25">
      <c r="A8" s="72">
        <v>3</v>
      </c>
      <c r="B8" s="7">
        <v>2624</v>
      </c>
      <c r="C8" s="9">
        <v>147944</v>
      </c>
      <c r="D8" s="9">
        <v>107584</v>
      </c>
      <c r="E8" s="9">
        <v>100000</v>
      </c>
      <c r="F8" s="73">
        <v>355528</v>
      </c>
      <c r="G8" s="59">
        <v>3</v>
      </c>
      <c r="H8" s="55">
        <v>12181.751735899623</v>
      </c>
      <c r="I8" s="71">
        <v>100499.4518211719</v>
      </c>
      <c r="J8" s="71">
        <f t="shared" si="0"/>
        <v>6090.8758679498114</v>
      </c>
      <c r="K8" s="71">
        <f t="shared" si="1"/>
        <v>43854.306249238645</v>
      </c>
      <c r="L8" s="76">
        <f t="shared" si="2"/>
        <v>150444.63393836035</v>
      </c>
      <c r="M8" s="81">
        <f t="shared" si="3"/>
        <v>205083.36606163965</v>
      </c>
      <c r="N8" s="83">
        <f t="shared" si="4"/>
        <v>2.3631816615384613</v>
      </c>
    </row>
    <row r="9" spans="1:14" ht="14.25">
      <c r="A9" s="72">
        <v>4</v>
      </c>
      <c r="B9" s="7">
        <v>2616</v>
      </c>
      <c r="C9" s="9">
        <v>144880</v>
      </c>
      <c r="D9" s="9">
        <v>107256</v>
      </c>
      <c r="E9" s="9">
        <v>100000</v>
      </c>
      <c r="F9" s="73">
        <v>352136</v>
      </c>
      <c r="G9" s="59">
        <v>4</v>
      </c>
      <c r="H9" s="55">
        <v>12143.290831815422</v>
      </c>
      <c r="I9" s="71">
        <v>98360.655737704918</v>
      </c>
      <c r="J9" s="71">
        <f t="shared" si="0"/>
        <v>6071.6454159077111</v>
      </c>
      <c r="K9" s="71">
        <f t="shared" si="1"/>
        <v>43715.846994535525</v>
      </c>
      <c r="L9" s="76">
        <f t="shared" si="2"/>
        <v>148148.14814814815</v>
      </c>
      <c r="M9" s="81">
        <f t="shared" si="3"/>
        <v>203987.85185185185</v>
      </c>
      <c r="N9" s="83">
        <f t="shared" si="4"/>
        <v>2.3769179999999999</v>
      </c>
    </row>
    <row r="10" spans="1:14" ht="14.25">
      <c r="A10" s="72">
        <v>5</v>
      </c>
      <c r="B10" s="7">
        <v>2608</v>
      </c>
      <c r="C10" s="9">
        <v>141831.99999999997</v>
      </c>
      <c r="D10" s="9">
        <v>106927.99999999999</v>
      </c>
      <c r="E10" s="9">
        <v>100000</v>
      </c>
      <c r="F10" s="73">
        <v>348759.99999999994</v>
      </c>
      <c r="G10" s="59">
        <v>5</v>
      </c>
      <c r="H10" s="55">
        <v>12103.606874848705</v>
      </c>
      <c r="I10" s="71">
        <v>96223.674655047202</v>
      </c>
      <c r="J10" s="71">
        <f t="shared" si="0"/>
        <v>6051.8034374243525</v>
      </c>
      <c r="K10" s="71">
        <f t="shared" si="1"/>
        <v>43572.98474945534</v>
      </c>
      <c r="L10" s="76">
        <f t="shared" si="2"/>
        <v>145848.4628419269</v>
      </c>
      <c r="M10" s="81">
        <f t="shared" si="3"/>
        <v>202911.53715807304</v>
      </c>
      <c r="N10" s="83">
        <f t="shared" si="4"/>
        <v>2.3912490622406635</v>
      </c>
    </row>
    <row r="11" spans="1:14" ht="14.25">
      <c r="A11" s="72">
        <v>6</v>
      </c>
      <c r="B11" s="7">
        <v>2599</v>
      </c>
      <c r="C11" s="9">
        <v>138747</v>
      </c>
      <c r="D11" s="9">
        <v>106559</v>
      </c>
      <c r="E11" s="9">
        <v>100000</v>
      </c>
      <c r="F11" s="73">
        <v>345306</v>
      </c>
      <c r="G11" s="59">
        <v>6</v>
      </c>
      <c r="H11" s="55">
        <v>12062.726176115802</v>
      </c>
      <c r="I11" s="71">
        <v>94089.264173703254</v>
      </c>
      <c r="J11" s="71">
        <f t="shared" si="0"/>
        <v>6031.3630880579012</v>
      </c>
      <c r="K11" s="71">
        <f t="shared" si="1"/>
        <v>43425.814234016885</v>
      </c>
      <c r="L11" s="76">
        <f t="shared" si="2"/>
        <v>143546.44149577804</v>
      </c>
      <c r="M11" s="81">
        <f t="shared" si="3"/>
        <v>201759.55850422196</v>
      </c>
      <c r="N11" s="83">
        <f t="shared" si="4"/>
        <v>2.4055350756302523</v>
      </c>
    </row>
    <row r="12" spans="1:14" ht="14.25">
      <c r="A12" s="72">
        <v>7</v>
      </c>
      <c r="B12" s="7">
        <v>2590</v>
      </c>
      <c r="C12" s="9">
        <v>135680</v>
      </c>
      <c r="D12" s="9">
        <v>106190</v>
      </c>
      <c r="E12" s="9">
        <v>100000</v>
      </c>
      <c r="F12" s="73">
        <v>341870</v>
      </c>
      <c r="G12" s="59">
        <v>7</v>
      </c>
      <c r="H12" s="55">
        <v>12019.23076923077</v>
      </c>
      <c r="I12" s="71">
        <v>91947.11538461539</v>
      </c>
      <c r="J12" s="71">
        <f t="shared" si="0"/>
        <v>6009.6153846153848</v>
      </c>
      <c r="K12" s="71">
        <f t="shared" si="1"/>
        <v>43269.230769230773</v>
      </c>
      <c r="L12" s="76">
        <f t="shared" si="2"/>
        <v>141225.96153846156</v>
      </c>
      <c r="M12" s="81">
        <f t="shared" si="3"/>
        <v>200644.03846153844</v>
      </c>
      <c r="N12" s="83">
        <f t="shared" si="4"/>
        <v>2.4207305531914889</v>
      </c>
    </row>
    <row r="13" spans="1:14" ht="14.25">
      <c r="A13" s="72">
        <v>8</v>
      </c>
      <c r="B13" s="7">
        <v>2581</v>
      </c>
      <c r="C13" s="9">
        <v>132631</v>
      </c>
      <c r="D13" s="9">
        <v>105821</v>
      </c>
      <c r="E13" s="9">
        <v>100000</v>
      </c>
      <c r="F13" s="73">
        <v>338452</v>
      </c>
      <c r="G13" s="59">
        <v>8</v>
      </c>
      <c r="H13" s="55">
        <v>11976.047904191617</v>
      </c>
      <c r="I13" s="71">
        <v>89820.359281437122</v>
      </c>
      <c r="J13" s="71">
        <f t="shared" si="0"/>
        <v>5988.0239520958085</v>
      </c>
      <c r="K13" s="71">
        <f t="shared" si="1"/>
        <v>43113.77245508982</v>
      </c>
      <c r="L13" s="76">
        <f t="shared" si="2"/>
        <v>138922.15568862276</v>
      </c>
      <c r="M13" s="81">
        <f t="shared" si="3"/>
        <v>199529.84431137724</v>
      </c>
      <c r="N13" s="83">
        <f t="shared" si="4"/>
        <v>2.4362708620689655</v>
      </c>
    </row>
    <row r="14" spans="1:14" ht="14.25">
      <c r="A14" s="72">
        <v>9</v>
      </c>
      <c r="B14" s="7">
        <v>2571</v>
      </c>
      <c r="C14" s="9">
        <v>129550</v>
      </c>
      <c r="D14" s="9">
        <v>105411</v>
      </c>
      <c r="E14" s="9">
        <v>100000</v>
      </c>
      <c r="F14" s="73">
        <v>334961</v>
      </c>
      <c r="G14" s="59">
        <v>9</v>
      </c>
      <c r="H14" s="55">
        <v>11928.903733746869</v>
      </c>
      <c r="I14" s="71">
        <v>87677.442443039487</v>
      </c>
      <c r="J14" s="71">
        <f t="shared" si="0"/>
        <v>5964.4518668734345</v>
      </c>
      <c r="K14" s="71">
        <f t="shared" si="1"/>
        <v>42944.053441488722</v>
      </c>
      <c r="L14" s="76">
        <f t="shared" si="2"/>
        <v>136585.94775140163</v>
      </c>
      <c r="M14" s="81">
        <f t="shared" si="3"/>
        <v>198375.05224859837</v>
      </c>
      <c r="N14" s="83">
        <f t="shared" si="4"/>
        <v>2.4523825877729259</v>
      </c>
    </row>
    <row r="15" spans="1:14" ht="14.25">
      <c r="A15" s="72">
        <v>10</v>
      </c>
      <c r="B15" s="7">
        <v>2561</v>
      </c>
      <c r="C15" s="9">
        <v>126489</v>
      </c>
      <c r="D15" s="9">
        <v>105001</v>
      </c>
      <c r="E15" s="9">
        <v>100000</v>
      </c>
      <c r="F15" s="73">
        <v>331490</v>
      </c>
      <c r="G15" s="59">
        <v>10</v>
      </c>
      <c r="H15" s="55">
        <v>11882.129277566541</v>
      </c>
      <c r="I15" s="71">
        <v>85551.330798479088</v>
      </c>
      <c r="J15" s="71">
        <f t="shared" si="0"/>
        <v>5941.0646387832703</v>
      </c>
      <c r="K15" s="71">
        <f t="shared" si="1"/>
        <v>42775.665399239544</v>
      </c>
      <c r="L15" s="76">
        <f t="shared" si="2"/>
        <v>134268.06083650189</v>
      </c>
      <c r="M15" s="81">
        <f t="shared" si="3"/>
        <v>197221.93916349811</v>
      </c>
      <c r="N15" s="83">
        <f t="shared" si="4"/>
        <v>2.4688671150442483</v>
      </c>
    </row>
    <row r="16" spans="1:14" ht="14.25">
      <c r="A16" s="72">
        <v>11</v>
      </c>
      <c r="B16" s="7">
        <v>2551</v>
      </c>
      <c r="C16" s="9">
        <v>123448</v>
      </c>
      <c r="D16" s="9">
        <v>104591</v>
      </c>
      <c r="E16" s="9">
        <v>100000</v>
      </c>
      <c r="F16" s="73">
        <v>328039</v>
      </c>
      <c r="G16" s="59">
        <v>11</v>
      </c>
      <c r="H16" s="55">
        <v>11832.919181161993</v>
      </c>
      <c r="I16" s="71">
        <v>83422.08022719204</v>
      </c>
      <c r="J16" s="71">
        <f t="shared" si="0"/>
        <v>5916.4595905809965</v>
      </c>
      <c r="K16" s="71">
        <f t="shared" si="1"/>
        <v>42598.509052183173</v>
      </c>
      <c r="L16" s="76">
        <f t="shared" si="2"/>
        <v>131937.04886995623</v>
      </c>
      <c r="M16" s="81">
        <f t="shared" si="3"/>
        <v>196101.95113004377</v>
      </c>
      <c r="N16" s="83">
        <f t="shared" si="4"/>
        <v>2.4863296762331837</v>
      </c>
    </row>
    <row r="17" spans="1:14" ht="14.25">
      <c r="A17" s="72">
        <v>12</v>
      </c>
      <c r="B17" s="7">
        <v>2540</v>
      </c>
      <c r="C17" s="9">
        <v>120380</v>
      </c>
      <c r="D17" s="9">
        <v>104140</v>
      </c>
      <c r="E17" s="9">
        <v>100000</v>
      </c>
      <c r="F17" s="73">
        <v>324520</v>
      </c>
      <c r="G17" s="59">
        <v>12</v>
      </c>
      <c r="H17" s="55">
        <v>11782.726522917403</v>
      </c>
      <c r="I17" s="71">
        <v>81300.813008130077</v>
      </c>
      <c r="J17" s="71">
        <f t="shared" si="0"/>
        <v>5891.3632614587013</v>
      </c>
      <c r="K17" s="71">
        <f t="shared" si="1"/>
        <v>42417.815482502643</v>
      </c>
      <c r="L17" s="76">
        <f t="shared" si="2"/>
        <v>129609.99175209142</v>
      </c>
      <c r="M17" s="81">
        <f t="shared" si="3"/>
        <v>194910.00824790858</v>
      </c>
      <c r="N17" s="83">
        <f t="shared" si="4"/>
        <v>2.5038193090909093</v>
      </c>
    </row>
    <row r="18" spans="1:14" ht="14.25">
      <c r="A18" s="72">
        <v>13</v>
      </c>
      <c r="B18" s="7">
        <v>2528</v>
      </c>
      <c r="C18" s="9">
        <v>117288.00000000001</v>
      </c>
      <c r="D18" s="9">
        <v>103648.00000000001</v>
      </c>
      <c r="E18" s="9">
        <v>100000</v>
      </c>
      <c r="F18" s="73">
        <v>320936</v>
      </c>
      <c r="G18" s="59">
        <v>13</v>
      </c>
      <c r="H18" s="55">
        <v>11730.205278592375</v>
      </c>
      <c r="I18" s="71">
        <v>79178.885630498538</v>
      </c>
      <c r="J18" s="71">
        <f t="shared" si="0"/>
        <v>5865.1026392961876</v>
      </c>
      <c r="K18" s="71">
        <f t="shared" si="1"/>
        <v>42228.739002932554</v>
      </c>
      <c r="L18" s="76">
        <f t="shared" si="2"/>
        <v>127272.72727272729</v>
      </c>
      <c r="M18" s="81">
        <f t="shared" si="3"/>
        <v>193663.27272727271</v>
      </c>
      <c r="N18" s="83">
        <f t="shared" si="4"/>
        <v>2.5216399999999997</v>
      </c>
    </row>
    <row r="19" spans="1:14" ht="14.25">
      <c r="A19" s="72">
        <v>14</v>
      </c>
      <c r="B19" s="7">
        <v>2516</v>
      </c>
      <c r="C19" s="9">
        <v>114220</v>
      </c>
      <c r="D19" s="9">
        <v>103156</v>
      </c>
      <c r="E19" s="9">
        <v>100000</v>
      </c>
      <c r="F19" s="73">
        <v>317376</v>
      </c>
      <c r="G19" s="59">
        <v>14</v>
      </c>
      <c r="H19" s="55">
        <v>11676.786548341895</v>
      </c>
      <c r="I19" s="71">
        <v>77066.791219056511</v>
      </c>
      <c r="J19" s="71">
        <f t="shared" si="0"/>
        <v>5838.3932741709477</v>
      </c>
      <c r="K19" s="71">
        <f t="shared" si="1"/>
        <v>42036.431574030823</v>
      </c>
      <c r="L19" s="76">
        <f t="shared" si="2"/>
        <v>124941.61606725828</v>
      </c>
      <c r="M19" s="81">
        <f t="shared" si="3"/>
        <v>192434.38393274171</v>
      </c>
      <c r="N19" s="83">
        <f t="shared" si="4"/>
        <v>2.5401944523364488</v>
      </c>
    </row>
    <row r="20" spans="1:14" ht="14.25">
      <c r="A20" s="72">
        <v>15</v>
      </c>
      <c r="B20" s="7">
        <v>2504</v>
      </c>
      <c r="C20" s="9">
        <v>111176</v>
      </c>
      <c r="D20" s="9">
        <v>102664</v>
      </c>
      <c r="E20" s="9">
        <v>100000</v>
      </c>
      <c r="F20" s="73">
        <v>313840</v>
      </c>
      <c r="G20" s="59">
        <v>15</v>
      </c>
      <c r="H20" s="55">
        <v>11619.800139437602</v>
      </c>
      <c r="I20" s="71">
        <v>74947.710899372541</v>
      </c>
      <c r="J20" s="71">
        <f t="shared" si="0"/>
        <v>5809.9000697188012</v>
      </c>
      <c r="K20" s="71">
        <f t="shared" si="1"/>
        <v>41831.280501975372</v>
      </c>
      <c r="L20" s="76">
        <f t="shared" si="2"/>
        <v>122588.89147106672</v>
      </c>
      <c r="M20" s="81">
        <f t="shared" si="3"/>
        <v>191251.10852893328</v>
      </c>
      <c r="N20" s="83">
        <f t="shared" si="4"/>
        <v>2.5601014597156393</v>
      </c>
    </row>
    <row r="21" spans="1:14" ht="14.25">
      <c r="A21" s="72">
        <v>16</v>
      </c>
      <c r="B21" s="7">
        <v>2491</v>
      </c>
      <c r="C21" s="9">
        <v>108113</v>
      </c>
      <c r="D21" s="9">
        <v>102131</v>
      </c>
      <c r="E21" s="9">
        <v>100000</v>
      </c>
      <c r="F21" s="73">
        <v>310244</v>
      </c>
      <c r="G21" s="59">
        <v>16</v>
      </c>
      <c r="H21" s="55">
        <v>11563.367252543942</v>
      </c>
      <c r="I21" s="71">
        <v>72849.213691026831</v>
      </c>
      <c r="J21" s="71">
        <f t="shared" si="0"/>
        <v>5781.6836262719708</v>
      </c>
      <c r="K21" s="71">
        <f t="shared" si="1"/>
        <v>41628.122109158183</v>
      </c>
      <c r="L21" s="76">
        <f t="shared" si="2"/>
        <v>120259.01942645699</v>
      </c>
      <c r="M21" s="81">
        <f t="shared" si="3"/>
        <v>189984.980573543</v>
      </c>
      <c r="N21" s="83">
        <f t="shared" si="4"/>
        <v>2.5797981846153846</v>
      </c>
    </row>
    <row r="22" spans="1:14" ht="14.25">
      <c r="A22" s="72">
        <v>17</v>
      </c>
      <c r="B22" s="7">
        <v>2478</v>
      </c>
      <c r="C22" s="9">
        <v>105076</v>
      </c>
      <c r="D22" s="9">
        <v>101598</v>
      </c>
      <c r="E22" s="9">
        <v>100000</v>
      </c>
      <c r="F22" s="73">
        <v>306674</v>
      </c>
      <c r="G22" s="59">
        <v>17</v>
      </c>
      <c r="H22" s="55">
        <v>11503.508570113885</v>
      </c>
      <c r="I22" s="71">
        <v>70746.577706200391</v>
      </c>
      <c r="J22" s="71">
        <f t="shared" si="0"/>
        <v>5751.7542850569425</v>
      </c>
      <c r="K22" s="71">
        <f t="shared" si="1"/>
        <v>41412.630852409988</v>
      </c>
      <c r="L22" s="76">
        <f t="shared" si="2"/>
        <v>117910.96284366732</v>
      </c>
      <c r="M22" s="81">
        <f t="shared" si="3"/>
        <v>188763.03715633269</v>
      </c>
      <c r="N22" s="83">
        <f t="shared" si="4"/>
        <v>2.6008947141463414</v>
      </c>
    </row>
    <row r="23" spans="1:14" ht="14.25">
      <c r="A23" s="72">
        <v>18</v>
      </c>
      <c r="B23" s="7">
        <v>2464</v>
      </c>
      <c r="C23" s="9">
        <v>102024</v>
      </c>
      <c r="D23" s="9">
        <v>101024</v>
      </c>
      <c r="E23" s="9">
        <v>100000</v>
      </c>
      <c r="F23" s="73">
        <v>303048</v>
      </c>
      <c r="G23" s="59">
        <v>18</v>
      </c>
      <c r="H23" s="55">
        <v>11441.647597254005</v>
      </c>
      <c r="I23" s="71">
        <v>68649.885583524025</v>
      </c>
      <c r="J23" s="71">
        <f t="shared" si="0"/>
        <v>5720.8237986270024</v>
      </c>
      <c r="K23" s="71">
        <f t="shared" si="1"/>
        <v>41189.931350114413</v>
      </c>
      <c r="L23" s="76">
        <f t="shared" si="2"/>
        <v>115560.64073226543</v>
      </c>
      <c r="M23" s="81">
        <f t="shared" si="3"/>
        <v>187487.35926773457</v>
      </c>
      <c r="N23" s="83">
        <f t="shared" si="4"/>
        <v>2.6224153663366341</v>
      </c>
    </row>
    <row r="24" spans="1:14" ht="14.25">
      <c r="A24" s="72">
        <v>19</v>
      </c>
      <c r="B24" s="7">
        <v>2449</v>
      </c>
      <c r="C24" s="9">
        <v>98960</v>
      </c>
      <c r="D24" s="9">
        <v>100409</v>
      </c>
      <c r="E24" s="9">
        <v>100000</v>
      </c>
      <c r="F24" s="73">
        <v>299369</v>
      </c>
      <c r="G24" s="59">
        <v>19</v>
      </c>
      <c r="H24" s="55">
        <v>11377.858686995107</v>
      </c>
      <c r="I24" s="71">
        <v>66560.473318921373</v>
      </c>
      <c r="J24" s="71">
        <f t="shared" si="0"/>
        <v>5688.9293434975534</v>
      </c>
      <c r="K24" s="71">
        <f t="shared" si="1"/>
        <v>40960.291273182382</v>
      </c>
      <c r="L24" s="76">
        <f t="shared" si="2"/>
        <v>113209.6939356013</v>
      </c>
      <c r="M24" s="81">
        <f t="shared" si="3"/>
        <v>186159.3060643987</v>
      </c>
      <c r="N24" s="83">
        <f t="shared" si="4"/>
        <v>2.6443760211055278</v>
      </c>
    </row>
    <row r="25" spans="1:14" ht="14.25">
      <c r="A25" s="72">
        <v>20</v>
      </c>
      <c r="B25" s="7">
        <v>2434</v>
      </c>
      <c r="C25" s="9">
        <v>95926</v>
      </c>
      <c r="D25" s="9">
        <v>99794</v>
      </c>
      <c r="E25" s="9">
        <v>100000</v>
      </c>
      <c r="F25" s="73">
        <v>295720</v>
      </c>
      <c r="G25" s="59">
        <v>20</v>
      </c>
      <c r="H25" s="55">
        <v>11312.217194570136</v>
      </c>
      <c r="I25" s="71">
        <v>64479.63800904977</v>
      </c>
      <c r="J25" s="71">
        <f t="shared" si="0"/>
        <v>5656.1085972850678</v>
      </c>
      <c r="K25" s="71">
        <f t="shared" si="1"/>
        <v>40723.981900452483</v>
      </c>
      <c r="L25" s="76">
        <f t="shared" si="2"/>
        <v>110859.72850678733</v>
      </c>
      <c r="M25" s="81">
        <f t="shared" si="3"/>
        <v>184860.27149321267</v>
      </c>
      <c r="N25" s="83">
        <f t="shared" si="4"/>
        <v>2.6675151020408161</v>
      </c>
    </row>
    <row r="26" spans="1:14" ht="14.25">
      <c r="A26" s="72">
        <v>21</v>
      </c>
      <c r="B26" s="7">
        <v>2418</v>
      </c>
      <c r="C26" s="9">
        <v>92884</v>
      </c>
      <c r="D26" s="9">
        <v>99138</v>
      </c>
      <c r="E26" s="9">
        <v>100000</v>
      </c>
      <c r="F26" s="73">
        <v>292022</v>
      </c>
      <c r="G26" s="59">
        <v>21</v>
      </c>
      <c r="H26" s="55">
        <v>11243.534967393749</v>
      </c>
      <c r="I26" s="71">
        <v>62401.619069035303</v>
      </c>
      <c r="J26" s="71">
        <f t="shared" si="0"/>
        <v>5621.7674836968745</v>
      </c>
      <c r="K26" s="71">
        <f t="shared" si="1"/>
        <v>40476.725882617495</v>
      </c>
      <c r="L26" s="76">
        <f t="shared" si="2"/>
        <v>108500.11243534967</v>
      </c>
      <c r="M26" s="81">
        <f t="shared" si="3"/>
        <v>183521.88756465033</v>
      </c>
      <c r="N26" s="83">
        <f t="shared" si="4"/>
        <v>2.6914442155440415</v>
      </c>
    </row>
    <row r="27" spans="1:14" ht="14.25">
      <c r="A27" s="72">
        <v>22</v>
      </c>
      <c r="B27" s="7">
        <v>2402</v>
      </c>
      <c r="C27" s="9">
        <v>89874</v>
      </c>
      <c r="D27" s="9">
        <v>98482</v>
      </c>
      <c r="E27" s="9">
        <v>100000</v>
      </c>
      <c r="F27" s="73">
        <v>288356</v>
      </c>
      <c r="G27" s="59">
        <v>22</v>
      </c>
      <c r="H27" s="55">
        <v>11173.184357541899</v>
      </c>
      <c r="I27" s="71">
        <v>60335.195530726254</v>
      </c>
      <c r="J27" s="71">
        <f t="shared" si="0"/>
        <v>5586.5921787709494</v>
      </c>
      <c r="K27" s="71">
        <f t="shared" si="1"/>
        <v>40223.463687150834</v>
      </c>
      <c r="L27" s="76">
        <f t="shared" si="2"/>
        <v>106145.25139664803</v>
      </c>
      <c r="M27" s="81">
        <f t="shared" si="3"/>
        <v>182210.74860335197</v>
      </c>
      <c r="N27" s="83">
        <f t="shared" si="4"/>
        <v>2.7166170526315794</v>
      </c>
    </row>
    <row r="28" spans="1:14" ht="14.25">
      <c r="A28" s="72">
        <v>23</v>
      </c>
      <c r="B28" s="7">
        <v>2385</v>
      </c>
      <c r="C28" s="9">
        <v>86860</v>
      </c>
      <c r="D28" s="9">
        <v>97785</v>
      </c>
      <c r="E28" s="9">
        <v>100000</v>
      </c>
      <c r="F28" s="73">
        <v>284645</v>
      </c>
      <c r="G28" s="59">
        <v>23</v>
      </c>
      <c r="H28" s="55">
        <v>11098.779134295228</v>
      </c>
      <c r="I28" s="71">
        <v>58268.590455049947</v>
      </c>
      <c r="J28" s="71">
        <f t="shared" si="0"/>
        <v>5549.3895671476139</v>
      </c>
      <c r="K28" s="71">
        <f t="shared" si="1"/>
        <v>39955.604883462816</v>
      </c>
      <c r="L28" s="76">
        <f t="shared" si="2"/>
        <v>103773.58490566038</v>
      </c>
      <c r="M28" s="81">
        <f t="shared" si="3"/>
        <v>180871.41509433964</v>
      </c>
      <c r="N28" s="83">
        <f t="shared" si="4"/>
        <v>2.7429427272727271</v>
      </c>
    </row>
    <row r="29" spans="1:14" ht="14.25">
      <c r="A29" s="72">
        <v>24</v>
      </c>
      <c r="B29" s="7">
        <v>2367</v>
      </c>
      <c r="C29" s="9">
        <v>83845</v>
      </c>
      <c r="D29" s="9">
        <v>97047</v>
      </c>
      <c r="E29" s="9">
        <v>100000</v>
      </c>
      <c r="F29" s="73">
        <v>280892</v>
      </c>
      <c r="G29" s="59">
        <v>24</v>
      </c>
      <c r="H29" s="55">
        <v>11021.712774165106</v>
      </c>
      <c r="I29" s="71">
        <v>56210.735148242042</v>
      </c>
      <c r="J29" s="71">
        <f t="shared" si="0"/>
        <v>5510.8563870825528</v>
      </c>
      <c r="K29" s="71">
        <f t="shared" si="1"/>
        <v>39678.165986994376</v>
      </c>
      <c r="L29" s="76">
        <f t="shared" si="2"/>
        <v>101399.75752231898</v>
      </c>
      <c r="M29" s="81">
        <f t="shared" si="3"/>
        <v>179492.24247768102</v>
      </c>
      <c r="N29" s="83">
        <f t="shared" si="4"/>
        <v>2.7701446913043477</v>
      </c>
    </row>
    <row r="30" spans="1:14" ht="14.25">
      <c r="A30" s="72">
        <v>25</v>
      </c>
      <c r="B30" s="7">
        <v>2348</v>
      </c>
      <c r="C30" s="9">
        <v>80832</v>
      </c>
      <c r="D30" s="9">
        <v>96268</v>
      </c>
      <c r="E30" s="9">
        <v>100000</v>
      </c>
      <c r="F30" s="73">
        <v>277100</v>
      </c>
      <c r="G30" s="59">
        <v>25</v>
      </c>
      <c r="H30" s="55">
        <v>10943.31363536879</v>
      </c>
      <c r="I30" s="71">
        <v>54169.402495075505</v>
      </c>
      <c r="J30" s="71">
        <f t="shared" si="0"/>
        <v>5471.6568176843948</v>
      </c>
      <c r="K30" s="71">
        <f t="shared" si="1"/>
        <v>39395.92908732764</v>
      </c>
      <c r="L30" s="76">
        <f t="shared" si="2"/>
        <v>99036.988400087546</v>
      </c>
      <c r="M30" s="81">
        <f t="shared" si="3"/>
        <v>178063.01159991245</v>
      </c>
      <c r="N30" s="83">
        <f t="shared" si="4"/>
        <v>2.7979445303867405</v>
      </c>
    </row>
    <row r="31" spans="1:14" ht="14.25">
      <c r="A31" s="72">
        <v>26</v>
      </c>
      <c r="B31" s="7">
        <v>2329</v>
      </c>
      <c r="C31" s="9">
        <v>77857</v>
      </c>
      <c r="D31" s="9">
        <v>95489</v>
      </c>
      <c r="E31" s="9">
        <v>100000</v>
      </c>
      <c r="F31" s="73">
        <v>273346</v>
      </c>
      <c r="G31" s="59">
        <v>26</v>
      </c>
      <c r="H31" s="55">
        <v>10860.121633362294</v>
      </c>
      <c r="I31" s="71">
        <v>52128.583840139014</v>
      </c>
      <c r="J31" s="71">
        <f t="shared" si="0"/>
        <v>5430.0608166811471</v>
      </c>
      <c r="K31" s="71">
        <f t="shared" si="1"/>
        <v>39096.437880104262</v>
      </c>
      <c r="L31" s="76">
        <f t="shared" si="2"/>
        <v>96655.082536924427</v>
      </c>
      <c r="M31" s="81">
        <f t="shared" si="3"/>
        <v>176690.91746307557</v>
      </c>
      <c r="N31" s="83">
        <f t="shared" si="4"/>
        <v>2.8280561438202243</v>
      </c>
    </row>
    <row r="32" spans="1:14" ht="14.25">
      <c r="A32" s="72">
        <v>27</v>
      </c>
      <c r="B32" s="7">
        <v>2309</v>
      </c>
      <c r="C32" s="9">
        <v>74888</v>
      </c>
      <c r="D32" s="9">
        <v>94669</v>
      </c>
      <c r="E32" s="9">
        <v>100000</v>
      </c>
      <c r="F32" s="73">
        <v>269557</v>
      </c>
      <c r="G32" s="59">
        <v>27</v>
      </c>
      <c r="H32" s="55">
        <v>10774.701002047193</v>
      </c>
      <c r="I32" s="71">
        <v>50102.359659519454</v>
      </c>
      <c r="J32" s="71">
        <f t="shared" si="0"/>
        <v>5387.3505010235967</v>
      </c>
      <c r="K32" s="71">
        <f t="shared" si="1"/>
        <v>38788.923607369892</v>
      </c>
      <c r="L32" s="76">
        <f t="shared" si="2"/>
        <v>94278.63376791295</v>
      </c>
      <c r="M32" s="81">
        <f t="shared" si="3"/>
        <v>175278.36623208705</v>
      </c>
      <c r="N32" s="83">
        <f t="shared" si="4"/>
        <v>2.8591525908571427</v>
      </c>
    </row>
    <row r="33" spans="1:14" ht="14.25">
      <c r="A33" s="72">
        <v>28</v>
      </c>
      <c r="B33" s="7">
        <v>2287</v>
      </c>
      <c r="C33" s="9">
        <v>71897</v>
      </c>
      <c r="D33" s="9">
        <v>93767</v>
      </c>
      <c r="E33" s="9">
        <v>100000</v>
      </c>
      <c r="F33" s="73">
        <v>265664</v>
      </c>
      <c r="G33" s="59">
        <v>28</v>
      </c>
      <c r="H33" s="55">
        <v>10684.902233144567</v>
      </c>
      <c r="I33" s="71">
        <v>48082.060049150547</v>
      </c>
      <c r="J33" s="71">
        <f t="shared" si="0"/>
        <v>5342.4511165722834</v>
      </c>
      <c r="K33" s="71">
        <f t="shared" si="1"/>
        <v>38465.64803932044</v>
      </c>
      <c r="L33" s="76">
        <f t="shared" si="2"/>
        <v>91890.159205043266</v>
      </c>
      <c r="M33" s="81">
        <f t="shared" si="3"/>
        <v>173773.84079495672</v>
      </c>
      <c r="N33" s="83">
        <f t="shared" si="4"/>
        <v>2.8911039255813957</v>
      </c>
    </row>
    <row r="34" spans="1:14" ht="14.25">
      <c r="A34" s="72">
        <v>29</v>
      </c>
      <c r="B34" s="7">
        <v>2265</v>
      </c>
      <c r="C34" s="9">
        <v>68950</v>
      </c>
      <c r="D34" s="9">
        <v>92865</v>
      </c>
      <c r="E34" s="9">
        <v>100000</v>
      </c>
      <c r="F34" s="73">
        <v>261815</v>
      </c>
      <c r="G34" s="59">
        <v>29</v>
      </c>
      <c r="H34" s="55">
        <v>10593.22033898305</v>
      </c>
      <c r="I34" s="71">
        <v>46080.508474576265</v>
      </c>
      <c r="J34" s="71">
        <f t="shared" si="0"/>
        <v>5296.6101694915251</v>
      </c>
      <c r="K34" s="71">
        <f t="shared" si="1"/>
        <v>38135.593220338982</v>
      </c>
      <c r="L34" s="76">
        <f t="shared" si="2"/>
        <v>89512.711864406767</v>
      </c>
      <c r="M34" s="81">
        <f t="shared" si="3"/>
        <v>172302.28813559323</v>
      </c>
      <c r="N34" s="83">
        <f t="shared" si="4"/>
        <v>2.9248918343195269</v>
      </c>
    </row>
    <row r="35" spans="1:14" ht="14.25">
      <c r="A35" s="72">
        <v>30</v>
      </c>
      <c r="B35" s="7">
        <v>2242</v>
      </c>
      <c r="C35" s="9">
        <v>66018</v>
      </c>
      <c r="D35" s="9">
        <v>91922</v>
      </c>
      <c r="E35" s="9">
        <v>100000</v>
      </c>
      <c r="F35" s="73">
        <v>257940</v>
      </c>
      <c r="G35" s="59">
        <v>30</v>
      </c>
      <c r="H35" s="55">
        <v>10496.483677967881</v>
      </c>
      <c r="I35" s="71">
        <v>44085.231447465099</v>
      </c>
      <c r="J35" s="71">
        <f t="shared" si="0"/>
        <v>5248.2418389839404</v>
      </c>
      <c r="K35" s="71">
        <f t="shared" si="1"/>
        <v>37787.341240684371</v>
      </c>
      <c r="L35" s="76">
        <f t="shared" si="2"/>
        <v>87120.814527133407</v>
      </c>
      <c r="M35" s="81">
        <f t="shared" si="3"/>
        <v>170819.18547286658</v>
      </c>
      <c r="N35" s="83">
        <f t="shared" si="4"/>
        <v>2.9607161204819277</v>
      </c>
    </row>
    <row r="36" spans="1:14" ht="14.25">
      <c r="A36" s="72">
        <v>31</v>
      </c>
      <c r="B36" s="7">
        <v>2218</v>
      </c>
      <c r="C36" s="9">
        <v>63104</v>
      </c>
      <c r="D36" s="9">
        <v>90938</v>
      </c>
      <c r="E36" s="9">
        <v>100000</v>
      </c>
      <c r="F36" s="73">
        <v>254042</v>
      </c>
      <c r="G36" s="59">
        <v>31</v>
      </c>
      <c r="H36" s="55">
        <v>10396.091069757771</v>
      </c>
      <c r="I36" s="71">
        <v>42104.168832518968</v>
      </c>
      <c r="J36" s="71">
        <f t="shared" si="0"/>
        <v>5198.0455348788855</v>
      </c>
      <c r="K36" s="71">
        <f t="shared" si="1"/>
        <v>37425.927851127977</v>
      </c>
      <c r="L36" s="76">
        <f t="shared" si="2"/>
        <v>84728.142218525842</v>
      </c>
      <c r="M36" s="81">
        <f t="shared" si="3"/>
        <v>169313.85778147416</v>
      </c>
      <c r="N36" s="83">
        <f t="shared" si="4"/>
        <v>2.9983190159509201</v>
      </c>
    </row>
    <row r="37" spans="1:14" ht="14.25">
      <c r="A37" s="72">
        <v>32</v>
      </c>
      <c r="B37" s="7">
        <v>2193</v>
      </c>
      <c r="C37" s="9">
        <v>60211</v>
      </c>
      <c r="D37" s="9">
        <v>89913</v>
      </c>
      <c r="E37" s="9">
        <v>100000</v>
      </c>
      <c r="F37" s="73">
        <v>250124</v>
      </c>
      <c r="G37" s="59">
        <v>32</v>
      </c>
      <c r="H37" s="55">
        <v>10292.30135858378</v>
      </c>
      <c r="I37" s="71">
        <v>40139.97529847674</v>
      </c>
      <c r="J37" s="71">
        <f t="shared" si="0"/>
        <v>5146.1506792918899</v>
      </c>
      <c r="K37" s="71">
        <f t="shared" si="1"/>
        <v>37052.284890901603</v>
      </c>
      <c r="L37" s="76">
        <f t="shared" si="2"/>
        <v>82338.410868670238</v>
      </c>
      <c r="M37" s="81">
        <f t="shared" si="3"/>
        <v>167785.58913132976</v>
      </c>
      <c r="N37" s="83">
        <f t="shared" si="4"/>
        <v>3.03775598</v>
      </c>
    </row>
    <row r="38" spans="1:14" ht="14.25">
      <c r="A38" s="72">
        <v>33</v>
      </c>
      <c r="B38" s="7">
        <v>2167</v>
      </c>
      <c r="C38" s="9">
        <v>57342</v>
      </c>
      <c r="D38" s="9">
        <v>88847</v>
      </c>
      <c r="E38" s="9">
        <v>100000</v>
      </c>
      <c r="F38" s="73">
        <v>246189</v>
      </c>
      <c r="G38" s="59">
        <v>33</v>
      </c>
      <c r="H38" s="55">
        <v>10184.336490477644</v>
      </c>
      <c r="I38" s="71">
        <v>38191.261839291168</v>
      </c>
      <c r="J38" s="71">
        <f t="shared" si="0"/>
        <v>5092.1682452388222</v>
      </c>
      <c r="K38" s="71">
        <f t="shared" si="1"/>
        <v>36663.611365719524</v>
      </c>
      <c r="L38" s="76">
        <f t="shared" si="2"/>
        <v>79947.041450249511</v>
      </c>
      <c r="M38" s="81">
        <f t="shared" si="3"/>
        <v>166241.9585497505</v>
      </c>
      <c r="N38" s="83">
        <f t="shared" si="4"/>
        <v>3.0794010076433125</v>
      </c>
    </row>
    <row r="39" spans="1:14" ht="14.25">
      <c r="A39" s="72">
        <v>34</v>
      </c>
      <c r="B39" s="7">
        <v>2140</v>
      </c>
      <c r="C39" s="9">
        <v>54500</v>
      </c>
      <c r="D39" s="9">
        <v>87740</v>
      </c>
      <c r="E39" s="9">
        <v>100000</v>
      </c>
      <c r="F39" s="73">
        <v>242240</v>
      </c>
      <c r="G39" s="59">
        <v>34</v>
      </c>
      <c r="H39" s="55">
        <v>10071.507704703394</v>
      </c>
      <c r="I39" s="71">
        <v>36257.427736932215</v>
      </c>
      <c r="J39" s="71">
        <f t="shared" si="0"/>
        <v>5035.7538523516969</v>
      </c>
      <c r="K39" s="71">
        <f t="shared" si="1"/>
        <v>36257.427736932215</v>
      </c>
      <c r="L39" s="76">
        <f t="shared" si="2"/>
        <v>77550.60932621613</v>
      </c>
      <c r="M39" s="81">
        <f t="shared" si="3"/>
        <v>164689.39067378387</v>
      </c>
      <c r="N39" s="83">
        <f t="shared" si="4"/>
        <v>3.1236376103896104</v>
      </c>
    </row>
    <row r="40" spans="1:14" ht="14.25">
      <c r="A40" s="72">
        <v>35</v>
      </c>
      <c r="B40" s="7">
        <v>2111</v>
      </c>
      <c r="C40" s="9">
        <v>51664</v>
      </c>
      <c r="D40" s="9">
        <v>86551</v>
      </c>
      <c r="E40" s="9">
        <v>100000</v>
      </c>
      <c r="F40" s="73">
        <v>238215</v>
      </c>
      <c r="G40" s="59">
        <v>35</v>
      </c>
      <c r="H40" s="55">
        <v>9954.2106310969539</v>
      </c>
      <c r="I40" s="71">
        <v>34342.026677284484</v>
      </c>
      <c r="J40" s="71">
        <f t="shared" si="0"/>
        <v>4977.1053155484769</v>
      </c>
      <c r="K40" s="71">
        <f t="shared" si="1"/>
        <v>35835.158271949032</v>
      </c>
      <c r="L40" s="76">
        <f t="shared" si="2"/>
        <v>75154.290264782001</v>
      </c>
      <c r="M40" s="81">
        <f t="shared" si="3"/>
        <v>163060.709735218</v>
      </c>
      <c r="N40" s="83">
        <f t="shared" si="4"/>
        <v>3.1696793245033112</v>
      </c>
    </row>
    <row r="41" spans="1:14" ht="14.25">
      <c r="A41" s="72">
        <v>36</v>
      </c>
      <c r="B41" s="7">
        <v>2082</v>
      </c>
      <c r="C41" s="9">
        <v>48886</v>
      </c>
      <c r="D41" s="9">
        <v>85362</v>
      </c>
      <c r="E41" s="9">
        <v>100000</v>
      </c>
      <c r="F41" s="73">
        <v>234248</v>
      </c>
      <c r="G41" s="59">
        <v>36</v>
      </c>
      <c r="H41" s="55">
        <v>9832.8416912487701</v>
      </c>
      <c r="I41" s="71">
        <v>32448.377581120942</v>
      </c>
      <c r="J41" s="71">
        <f t="shared" si="0"/>
        <v>4916.420845624385</v>
      </c>
      <c r="K41" s="71">
        <f t="shared" si="1"/>
        <v>35398.230088495569</v>
      </c>
      <c r="L41" s="76">
        <f t="shared" si="2"/>
        <v>72763.028515240905</v>
      </c>
      <c r="M41" s="81">
        <f t="shared" si="3"/>
        <v>161484.97148475909</v>
      </c>
      <c r="N41" s="83">
        <f t="shared" si="4"/>
        <v>3.2193272432432432</v>
      </c>
    </row>
    <row r="42" spans="1:14" ht="14.25">
      <c r="A42" s="72">
        <v>37</v>
      </c>
      <c r="B42" s="7">
        <v>2051</v>
      </c>
      <c r="C42" s="9">
        <v>46122</v>
      </c>
      <c r="D42" s="9">
        <v>84091</v>
      </c>
      <c r="E42" s="9">
        <v>100000</v>
      </c>
      <c r="F42" s="73">
        <v>230213</v>
      </c>
      <c r="G42" s="59">
        <v>37</v>
      </c>
      <c r="H42" s="55">
        <v>9705.9108997379408</v>
      </c>
      <c r="I42" s="71">
        <v>30573.619334174513</v>
      </c>
      <c r="J42" s="71">
        <f t="shared" si="0"/>
        <v>4852.9554498689704</v>
      </c>
      <c r="K42" s="71">
        <f t="shared" si="1"/>
        <v>34941.279239056588</v>
      </c>
      <c r="L42" s="76">
        <f t="shared" si="2"/>
        <v>70367.854023100081</v>
      </c>
      <c r="M42" s="81">
        <f t="shared" si="3"/>
        <v>159845.14597689992</v>
      </c>
      <c r="N42" s="83">
        <f t="shared" si="4"/>
        <v>3.2715648813793097</v>
      </c>
    </row>
    <row r="43" spans="1:14" ht="14.25">
      <c r="A43" s="72">
        <v>38</v>
      </c>
      <c r="B43" s="7">
        <v>2019</v>
      </c>
      <c r="C43" s="9">
        <v>43399</v>
      </c>
      <c r="D43" s="9">
        <v>82779</v>
      </c>
      <c r="E43" s="9">
        <v>100000</v>
      </c>
      <c r="F43" s="73">
        <v>226178</v>
      </c>
      <c r="G43" s="59">
        <v>38</v>
      </c>
      <c r="H43" s="55">
        <v>9573.9588319770228</v>
      </c>
      <c r="I43" s="71">
        <v>28721.876495931068</v>
      </c>
      <c r="J43" s="71">
        <f t="shared" si="0"/>
        <v>4786.9794159885114</v>
      </c>
      <c r="K43" s="71">
        <f t="shared" si="1"/>
        <v>34466.251795117285</v>
      </c>
      <c r="L43" s="76">
        <f t="shared" si="2"/>
        <v>67975.107707036863</v>
      </c>
      <c r="M43" s="81">
        <f t="shared" si="3"/>
        <v>158202.89229296314</v>
      </c>
      <c r="N43" s="83">
        <f t="shared" si="4"/>
        <v>3.3273650845070422</v>
      </c>
    </row>
    <row r="44" spans="1:14" ht="14.25">
      <c r="A44" s="72">
        <v>39</v>
      </c>
      <c r="B44" s="7">
        <v>1985</v>
      </c>
      <c r="C44" s="9">
        <v>40700</v>
      </c>
      <c r="D44" s="9">
        <v>81385</v>
      </c>
      <c r="E44" s="9">
        <v>100000</v>
      </c>
      <c r="F44" s="73">
        <v>222085</v>
      </c>
      <c r="G44" s="59">
        <v>39</v>
      </c>
      <c r="H44" s="55">
        <v>9436.6330093422675</v>
      </c>
      <c r="I44" s="71">
        <v>26894.404076625462</v>
      </c>
      <c r="J44" s="71">
        <f t="shared" si="0"/>
        <v>4718.3165046711338</v>
      </c>
      <c r="K44" s="71">
        <f t="shared" si="1"/>
        <v>33971.87883363216</v>
      </c>
      <c r="L44" s="76">
        <f t="shared" si="2"/>
        <v>65584.599414928758</v>
      </c>
      <c r="M44" s="81">
        <f t="shared" si="3"/>
        <v>156500.40058507124</v>
      </c>
      <c r="N44" s="83">
        <f t="shared" si="4"/>
        <v>3.3862370431654676</v>
      </c>
    </row>
    <row r="45" spans="1:14" ht="14.25">
      <c r="A45" s="72">
        <v>40</v>
      </c>
      <c r="B45" s="7">
        <v>1950</v>
      </c>
      <c r="C45" s="9">
        <v>38050</v>
      </c>
      <c r="D45" s="9">
        <v>79950</v>
      </c>
      <c r="E45" s="9">
        <v>100000</v>
      </c>
      <c r="F45" s="73">
        <v>218000</v>
      </c>
      <c r="G45" s="59">
        <v>40</v>
      </c>
      <c r="H45" s="55">
        <v>9293.6802973977701</v>
      </c>
      <c r="I45" s="71">
        <v>25092.936802973978</v>
      </c>
      <c r="J45" s="71">
        <f t="shared" si="0"/>
        <v>4646.8401486988851</v>
      </c>
      <c r="K45" s="71">
        <f t="shared" si="1"/>
        <v>33457.249070631966</v>
      </c>
      <c r="L45" s="76">
        <f t="shared" si="2"/>
        <v>63197.026022304824</v>
      </c>
      <c r="M45" s="81">
        <f t="shared" si="3"/>
        <v>154802.97397769516</v>
      </c>
      <c r="N45" s="83">
        <f t="shared" si="4"/>
        <v>3.4495294117647064</v>
      </c>
    </row>
    <row r="46" spans="1:14" ht="14.25">
      <c r="A46" s="72">
        <v>41</v>
      </c>
      <c r="B46" s="7">
        <v>1914</v>
      </c>
      <c r="C46" s="9">
        <v>35451.999999999993</v>
      </c>
      <c r="D46" s="9">
        <v>78473.999999999985</v>
      </c>
      <c r="E46" s="9">
        <v>100000</v>
      </c>
      <c r="F46" s="73">
        <v>213925.99999999997</v>
      </c>
      <c r="G46" s="59">
        <v>41</v>
      </c>
      <c r="H46" s="55">
        <v>9144.9474165523552</v>
      </c>
      <c r="I46" s="71">
        <v>23319.615912208505</v>
      </c>
      <c r="J46" s="71">
        <f t="shared" si="0"/>
        <v>4572.4737082761776</v>
      </c>
      <c r="K46" s="71">
        <f t="shared" si="1"/>
        <v>32921.810699588474</v>
      </c>
      <c r="L46" s="76">
        <f t="shared" si="2"/>
        <v>60813.900320073153</v>
      </c>
      <c r="M46" s="81">
        <f t="shared" si="3"/>
        <v>153112.09967992682</v>
      </c>
      <c r="N46" s="83">
        <f t="shared" si="4"/>
        <v>3.5177155037593986</v>
      </c>
    </row>
    <row r="47" spans="1:14" ht="14.25">
      <c r="A47" s="72">
        <v>42</v>
      </c>
      <c r="B47" s="7">
        <v>1876</v>
      </c>
      <c r="C47" s="9">
        <v>32892</v>
      </c>
      <c r="D47" s="9">
        <v>76916</v>
      </c>
      <c r="E47" s="9">
        <v>100000</v>
      </c>
      <c r="F47" s="73">
        <v>209808</v>
      </c>
      <c r="G47" s="59">
        <v>42</v>
      </c>
      <c r="H47" s="55">
        <v>8990.3802930863967</v>
      </c>
      <c r="I47" s="71">
        <v>21576.91270340735</v>
      </c>
      <c r="J47" s="71">
        <f t="shared" si="0"/>
        <v>4495.1901465431984</v>
      </c>
      <c r="K47" s="71">
        <f t="shared" si="1"/>
        <v>32365.369055111027</v>
      </c>
      <c r="L47" s="76">
        <f t="shared" si="2"/>
        <v>58437.471905061575</v>
      </c>
      <c r="M47" s="81">
        <f t="shared" si="3"/>
        <v>151370.52809493843</v>
      </c>
      <c r="N47" s="83">
        <f t="shared" si="4"/>
        <v>3.5902990523076928</v>
      </c>
    </row>
    <row r="48" spans="1:14" ht="14.25">
      <c r="A48" s="72">
        <v>43</v>
      </c>
      <c r="B48" s="7">
        <v>1836</v>
      </c>
      <c r="C48" s="9">
        <v>30376.000000000004</v>
      </c>
      <c r="D48" s="9">
        <v>75276.000000000015</v>
      </c>
      <c r="E48" s="9">
        <v>100000</v>
      </c>
      <c r="F48" s="73">
        <v>205652</v>
      </c>
      <c r="G48" s="59">
        <v>43</v>
      </c>
      <c r="H48" s="55">
        <v>8828.4629645978639</v>
      </c>
      <c r="I48" s="71">
        <v>19864.041670345196</v>
      </c>
      <c r="J48" s="71">
        <f t="shared" si="0"/>
        <v>4414.231482298932</v>
      </c>
      <c r="K48" s="71">
        <f t="shared" si="1"/>
        <v>31782.466672552309</v>
      </c>
      <c r="L48" s="76">
        <f t="shared" si="2"/>
        <v>56060.739825196433</v>
      </c>
      <c r="M48" s="81">
        <f t="shared" si="3"/>
        <v>149591.26017480355</v>
      </c>
      <c r="N48" s="83">
        <f t="shared" si="4"/>
        <v>3.668378274015748</v>
      </c>
    </row>
    <row r="49" spans="1:14" ht="14.25">
      <c r="A49" s="72">
        <v>44</v>
      </c>
      <c r="B49" s="7">
        <v>1795</v>
      </c>
      <c r="C49" s="9">
        <v>27925</v>
      </c>
      <c r="D49" s="9">
        <v>73595</v>
      </c>
      <c r="E49" s="9">
        <v>100000</v>
      </c>
      <c r="F49" s="73">
        <v>201520</v>
      </c>
      <c r="G49" s="59">
        <v>44</v>
      </c>
      <c r="H49" s="55">
        <v>8660.2580756906555</v>
      </c>
      <c r="I49" s="71">
        <v>18186.541958950376</v>
      </c>
      <c r="J49" s="71">
        <f t="shared" si="0"/>
        <v>4330.1290378453277</v>
      </c>
      <c r="K49" s="71">
        <f t="shared" si="1"/>
        <v>31176.92907248636</v>
      </c>
      <c r="L49" s="76">
        <f t="shared" si="2"/>
        <v>53693.600069282067</v>
      </c>
      <c r="M49" s="81">
        <f t="shared" si="3"/>
        <v>147826.39993071795</v>
      </c>
      <c r="N49" s="83">
        <f t="shared" si="4"/>
        <v>3.7531474838709675</v>
      </c>
    </row>
    <row r="50" spans="1:14" ht="14.25">
      <c r="A50" s="72">
        <v>45</v>
      </c>
      <c r="B50" s="7">
        <v>1752</v>
      </c>
      <c r="C50" s="9">
        <v>25528</v>
      </c>
      <c r="D50" s="9">
        <v>71832</v>
      </c>
      <c r="E50" s="9">
        <v>100000</v>
      </c>
      <c r="F50" s="73">
        <v>197360</v>
      </c>
      <c r="G50" s="59">
        <v>45</v>
      </c>
      <c r="H50" s="55">
        <v>8485.3627492575306</v>
      </c>
      <c r="I50" s="71">
        <v>16546.457361052184</v>
      </c>
      <c r="J50" s="71">
        <f t="shared" si="0"/>
        <v>4242.6813746287653</v>
      </c>
      <c r="K50" s="71">
        <f t="shared" si="1"/>
        <v>30547.305897327111</v>
      </c>
      <c r="L50" s="76">
        <f t="shared" si="2"/>
        <v>51336.444633008061</v>
      </c>
      <c r="M50" s="81">
        <f t="shared" si="3"/>
        <v>146023.55536699193</v>
      </c>
      <c r="N50" s="83">
        <f t="shared" si="4"/>
        <v>3.8444423140495867</v>
      </c>
    </row>
    <row r="51" spans="1:14" ht="14.25">
      <c r="A51" s="72">
        <v>46</v>
      </c>
      <c r="B51" s="7">
        <v>1707</v>
      </c>
      <c r="C51" s="9">
        <v>23191</v>
      </c>
      <c r="D51" s="9">
        <v>69987</v>
      </c>
      <c r="E51" s="9">
        <v>100000</v>
      </c>
      <c r="F51" s="73">
        <v>193178</v>
      </c>
      <c r="G51" s="59">
        <v>46</v>
      </c>
      <c r="H51" s="55">
        <v>8302.8894055131186</v>
      </c>
      <c r="I51" s="71">
        <v>14945.200929923612</v>
      </c>
      <c r="J51" s="71">
        <f t="shared" si="0"/>
        <v>4151.4447027565593</v>
      </c>
      <c r="K51" s="71">
        <f t="shared" si="1"/>
        <v>29890.401859847225</v>
      </c>
      <c r="L51" s="76">
        <f t="shared" si="2"/>
        <v>48987.047492527396</v>
      </c>
      <c r="M51" s="81">
        <f t="shared" si="3"/>
        <v>144190.9525074726</v>
      </c>
      <c r="N51" s="83">
        <f t="shared" si="4"/>
        <v>3.9434505627118646</v>
      </c>
    </row>
    <row r="52" spans="1:14" ht="14.25">
      <c r="A52" s="72">
        <v>47</v>
      </c>
      <c r="B52" s="7">
        <v>1661</v>
      </c>
      <c r="C52" s="9">
        <v>20932</v>
      </c>
      <c r="D52" s="9">
        <v>68101</v>
      </c>
      <c r="E52" s="9">
        <v>100000</v>
      </c>
      <c r="F52" s="73">
        <v>189033</v>
      </c>
      <c r="G52" s="59">
        <v>47</v>
      </c>
      <c r="H52" s="55">
        <v>8112.9320136297256</v>
      </c>
      <c r="I52" s="71">
        <v>13386.337822489046</v>
      </c>
      <c r="J52" s="71">
        <f t="shared" si="0"/>
        <v>4056.4660068148628</v>
      </c>
      <c r="K52" s="71">
        <f t="shared" si="1"/>
        <v>29206.555249067009</v>
      </c>
      <c r="L52" s="76">
        <f t="shared" si="2"/>
        <v>46649.359078370922</v>
      </c>
      <c r="M52" s="81">
        <f t="shared" si="3"/>
        <v>142383.64092162909</v>
      </c>
      <c r="N52" s="83">
        <f t="shared" si="4"/>
        <v>4.0522100139130437</v>
      </c>
    </row>
    <row r="53" spans="1:14" ht="14.25">
      <c r="A53" s="72">
        <v>48</v>
      </c>
      <c r="B53" s="7">
        <v>1612</v>
      </c>
      <c r="C53" s="9">
        <v>18732</v>
      </c>
      <c r="D53" s="9">
        <v>66092</v>
      </c>
      <c r="E53" s="9">
        <v>100000</v>
      </c>
      <c r="F53" s="73">
        <v>184824</v>
      </c>
      <c r="G53" s="59">
        <v>48</v>
      </c>
      <c r="H53" s="55">
        <v>7915.149596327371</v>
      </c>
      <c r="I53" s="71">
        <v>11872.724394491055</v>
      </c>
      <c r="J53" s="71">
        <f t="shared" si="0"/>
        <v>3957.5747981636855</v>
      </c>
      <c r="K53" s="71">
        <f t="shared" si="1"/>
        <v>28494.538546778535</v>
      </c>
      <c r="L53" s="76">
        <f t="shared" si="2"/>
        <v>44324.837739433278</v>
      </c>
      <c r="M53" s="81">
        <f t="shared" si="3"/>
        <v>140499.16226056672</v>
      </c>
      <c r="N53" s="83">
        <f t="shared" si="4"/>
        <v>4.1697614571428572</v>
      </c>
    </row>
    <row r="54" spans="1:14" ht="15" thickBot="1">
      <c r="A54" s="74">
        <v>49</v>
      </c>
      <c r="B54" s="15">
        <v>1562</v>
      </c>
      <c r="C54" s="20">
        <v>16620</v>
      </c>
      <c r="D54" s="20">
        <v>64042</v>
      </c>
      <c r="E54" s="20">
        <v>100000</v>
      </c>
      <c r="F54" s="75">
        <v>180662</v>
      </c>
      <c r="G54" s="60">
        <v>49</v>
      </c>
      <c r="H54" s="62">
        <v>7708.9115016959604</v>
      </c>
      <c r="I54" s="77">
        <v>10407.030527289546</v>
      </c>
      <c r="J54" s="77">
        <f t="shared" si="0"/>
        <v>3854.4557508479802</v>
      </c>
      <c r="K54" s="77">
        <f t="shared" si="1"/>
        <v>27752.081406105459</v>
      </c>
      <c r="L54" s="78">
        <f t="shared" si="2"/>
        <v>42013.567684242982</v>
      </c>
      <c r="M54" s="82">
        <f t="shared" si="3"/>
        <v>138648.43231575703</v>
      </c>
      <c r="N54" s="84">
        <f t="shared" si="4"/>
        <v>4.3000870899082573</v>
      </c>
    </row>
  </sheetData>
  <mergeCells count="5">
    <mergeCell ref="A1:N1"/>
    <mergeCell ref="M3:M4"/>
    <mergeCell ref="N3:N4"/>
    <mergeCell ref="A3:F3"/>
    <mergeCell ref="G3:L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Z66"/>
  <sheetViews>
    <sheetView workbookViewId="0">
      <selection activeCell="F13" sqref="F13"/>
    </sheetView>
  </sheetViews>
  <sheetFormatPr defaultRowHeight="15"/>
  <cols>
    <col min="1" max="1" width="5.5" style="4" customWidth="1"/>
    <col min="2" max="2" width="9" style="4"/>
    <col min="3" max="3" width="12.75" style="4" customWidth="1"/>
    <col min="4" max="5" width="12.5" style="4" customWidth="1"/>
    <col min="6" max="6" width="12.625" style="4" customWidth="1"/>
    <col min="7" max="7" width="5.375" style="4" customWidth="1"/>
    <col min="8" max="8" width="10" style="4" customWidth="1"/>
    <col min="9" max="9" width="11.5" style="4" customWidth="1"/>
    <col min="10" max="10" width="10.625" style="4" customWidth="1"/>
    <col min="11" max="11" width="10.125" style="4" customWidth="1"/>
    <col min="12" max="12" width="11.125" style="4" customWidth="1"/>
    <col min="13" max="13" width="11.625" style="4" customWidth="1"/>
    <col min="14" max="14" width="10.125" style="4" customWidth="1"/>
    <col min="15" max="16384" width="9" style="4"/>
  </cols>
  <sheetData>
    <row r="1" spans="1:14">
      <c r="A1" s="50" t="s">
        <v>32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4">
      <c r="A2" s="50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4" ht="15.75" thickBot="1">
      <c r="A3" s="50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</row>
    <row r="4" spans="1:14" ht="28.5" customHeight="1">
      <c r="A4" s="93" t="s">
        <v>12</v>
      </c>
      <c r="B4" s="94"/>
      <c r="C4" s="94"/>
      <c r="D4" s="94"/>
      <c r="E4" s="94"/>
      <c r="F4" s="95"/>
      <c r="G4" s="93" t="s">
        <v>13</v>
      </c>
      <c r="H4" s="94"/>
      <c r="I4" s="94"/>
      <c r="J4" s="94"/>
      <c r="K4" s="94"/>
      <c r="L4" s="95"/>
      <c r="M4" s="24" t="s">
        <v>14</v>
      </c>
      <c r="N4" s="25" t="s">
        <v>9</v>
      </c>
    </row>
    <row r="5" spans="1:14" ht="50.25" customHeight="1">
      <c r="A5" s="18" t="s">
        <v>0</v>
      </c>
      <c r="B5" s="23" t="s">
        <v>21</v>
      </c>
      <c r="C5" s="6" t="s">
        <v>15</v>
      </c>
      <c r="D5" s="6" t="s">
        <v>16</v>
      </c>
      <c r="E5" s="6" t="s">
        <v>17</v>
      </c>
      <c r="F5" s="12" t="s">
        <v>2</v>
      </c>
      <c r="G5" s="18" t="s">
        <v>0</v>
      </c>
      <c r="H5" s="6" t="s">
        <v>5</v>
      </c>
      <c r="I5" s="6" t="s">
        <v>18</v>
      </c>
      <c r="J5" s="6" t="s">
        <v>19</v>
      </c>
      <c r="K5" s="6" t="s">
        <v>20</v>
      </c>
      <c r="L5" s="12" t="s">
        <v>1</v>
      </c>
      <c r="M5" s="26"/>
      <c r="N5" s="27"/>
    </row>
    <row r="6" spans="1:14">
      <c r="A6" s="11">
        <v>0</v>
      </c>
      <c r="B6" s="7">
        <v>2646</v>
      </c>
      <c r="C6" s="8">
        <v>157114</v>
      </c>
      <c r="D6" s="8">
        <v>108486</v>
      </c>
      <c r="E6" s="8">
        <v>100000</v>
      </c>
      <c r="F6" s="13">
        <v>365600</v>
      </c>
      <c r="G6" s="11">
        <v>0</v>
      </c>
      <c r="H6" s="9">
        <v>12221.950623319482</v>
      </c>
      <c r="I6" s="9">
        <v>106330.9704228795</v>
      </c>
      <c r="J6" s="9">
        <v>6110.9753116597412</v>
      </c>
      <c r="K6" s="10">
        <v>43999.022243950138</v>
      </c>
      <c r="L6" s="19">
        <v>156440.96797848938</v>
      </c>
      <c r="M6" s="28">
        <f>F6-L6</f>
        <v>209159.03202151062</v>
      </c>
      <c r="N6" s="29">
        <f>F6/L6</f>
        <v>2.3369837499999999</v>
      </c>
    </row>
    <row r="7" spans="1:14">
      <c r="A7" s="11">
        <v>1</v>
      </c>
      <c r="B7" s="7">
        <v>2639</v>
      </c>
      <c r="C7" s="8">
        <v>154062.00000000003</v>
      </c>
      <c r="D7" s="8">
        <v>108199.00000000001</v>
      </c>
      <c r="E7" s="8">
        <v>100000</v>
      </c>
      <c r="F7" s="13">
        <v>362261.00000000006</v>
      </c>
      <c r="G7" s="11">
        <v>1</v>
      </c>
      <c r="H7" s="9">
        <v>12187.69043266301</v>
      </c>
      <c r="I7" s="9">
        <v>104204.75319926874</v>
      </c>
      <c r="J7" s="9">
        <v>6093.8452163315051</v>
      </c>
      <c r="K7" s="10">
        <v>43875.685557586839</v>
      </c>
      <c r="L7" s="19">
        <v>154174.28397318709</v>
      </c>
      <c r="M7" s="28">
        <f t="shared" ref="M7:M55" si="0">F7-L7</f>
        <v>208086.71602681297</v>
      </c>
      <c r="N7" s="29">
        <f t="shared" ref="N7:N55" si="1">F7/L7</f>
        <v>2.3496849841897234</v>
      </c>
    </row>
    <row r="8" spans="1:14">
      <c r="A8" s="11">
        <v>2</v>
      </c>
      <c r="B8" s="7">
        <v>2632</v>
      </c>
      <c r="C8" s="8">
        <v>151024</v>
      </c>
      <c r="D8" s="8">
        <v>107912</v>
      </c>
      <c r="E8" s="8">
        <v>100000</v>
      </c>
      <c r="F8" s="13">
        <v>358936</v>
      </c>
      <c r="G8" s="11">
        <v>2</v>
      </c>
      <c r="H8" s="9">
        <v>12152.144853566655</v>
      </c>
      <c r="I8" s="9">
        <v>102078.0167699599</v>
      </c>
      <c r="J8" s="9">
        <v>6076.0724267833275</v>
      </c>
      <c r="K8" s="10">
        <v>43747.721472839956</v>
      </c>
      <c r="L8" s="19">
        <v>151901.81066958318</v>
      </c>
      <c r="M8" s="28">
        <f t="shared" si="0"/>
        <v>207034.18933041682</v>
      </c>
      <c r="N8" s="29">
        <f t="shared" si="1"/>
        <v>2.3629474751999999</v>
      </c>
    </row>
    <row r="9" spans="1:14">
      <c r="A9" s="11">
        <v>3</v>
      </c>
      <c r="B9" s="7">
        <v>2624</v>
      </c>
      <c r="C9" s="8">
        <v>147944</v>
      </c>
      <c r="D9" s="8">
        <v>107584</v>
      </c>
      <c r="E9" s="8">
        <v>100000</v>
      </c>
      <c r="F9" s="13">
        <v>355528</v>
      </c>
      <c r="G9" s="11">
        <v>3</v>
      </c>
      <c r="H9" s="9">
        <v>12112.403100775195</v>
      </c>
      <c r="I9" s="9">
        <v>99927.325581395344</v>
      </c>
      <c r="J9" s="9">
        <v>6056.2015503875973</v>
      </c>
      <c r="K9" s="10">
        <v>43604.651162790695</v>
      </c>
      <c r="L9" s="19">
        <v>149588.17829457365</v>
      </c>
      <c r="M9" s="28">
        <f t="shared" si="0"/>
        <v>205939.82170542635</v>
      </c>
      <c r="N9" s="29">
        <f t="shared" si="1"/>
        <v>2.3767118769230771</v>
      </c>
    </row>
    <row r="10" spans="1:14">
      <c r="A10" s="11">
        <v>4</v>
      </c>
      <c r="B10" s="7">
        <v>2616</v>
      </c>
      <c r="C10" s="8">
        <v>144880</v>
      </c>
      <c r="D10" s="8">
        <v>107256</v>
      </c>
      <c r="E10" s="8">
        <v>100000</v>
      </c>
      <c r="F10" s="13">
        <v>352136</v>
      </c>
      <c r="G10" s="11">
        <v>4</v>
      </c>
      <c r="H10" s="9">
        <v>12072.920439454305</v>
      </c>
      <c r="I10" s="9">
        <v>97790.655559579871</v>
      </c>
      <c r="J10" s="9">
        <v>6036.4602197271524</v>
      </c>
      <c r="K10" s="10">
        <v>43462.513582035499</v>
      </c>
      <c r="L10" s="19">
        <v>147289.62936134252</v>
      </c>
      <c r="M10" s="28">
        <f t="shared" si="0"/>
        <v>204846.37063865748</v>
      </c>
      <c r="N10" s="29">
        <f t="shared" si="1"/>
        <v>2.3907725311475407</v>
      </c>
    </row>
    <row r="11" spans="1:14">
      <c r="A11" s="11">
        <v>5</v>
      </c>
      <c r="B11" s="7">
        <v>2608</v>
      </c>
      <c r="C11" s="8">
        <v>141831.99999999997</v>
      </c>
      <c r="D11" s="8">
        <v>106927.99999999999</v>
      </c>
      <c r="E11" s="8">
        <v>100000</v>
      </c>
      <c r="F11" s="13">
        <v>348759.99999999994</v>
      </c>
      <c r="G11" s="11">
        <v>5</v>
      </c>
      <c r="H11" s="9">
        <v>12030.798845043311</v>
      </c>
      <c r="I11" s="9">
        <v>95644.850818094317</v>
      </c>
      <c r="J11" s="9">
        <v>6015.3994225216557</v>
      </c>
      <c r="K11" s="10">
        <v>43310.875842155918</v>
      </c>
      <c r="L11" s="19">
        <v>144971.12608277189</v>
      </c>
      <c r="M11" s="28">
        <f t="shared" si="0"/>
        <v>203788.87391722805</v>
      </c>
      <c r="N11" s="29">
        <f t="shared" si="1"/>
        <v>2.4057204315352694</v>
      </c>
    </row>
    <row r="12" spans="1:14">
      <c r="A12" s="11">
        <v>6</v>
      </c>
      <c r="B12" s="7">
        <v>2599</v>
      </c>
      <c r="C12" s="8">
        <v>138747</v>
      </c>
      <c r="D12" s="8">
        <v>106559</v>
      </c>
      <c r="E12" s="8">
        <v>100000</v>
      </c>
      <c r="F12" s="13">
        <v>345306</v>
      </c>
      <c r="G12" s="11">
        <v>6</v>
      </c>
      <c r="H12" s="9">
        <v>11986.09612849095</v>
      </c>
      <c r="I12" s="9">
        <v>93491.549802229405</v>
      </c>
      <c r="J12" s="9">
        <v>5993.048064245475</v>
      </c>
      <c r="K12" s="10">
        <v>43149.946062567411</v>
      </c>
      <c r="L12" s="19">
        <v>142634.54392904229</v>
      </c>
      <c r="M12" s="28">
        <f t="shared" si="0"/>
        <v>202671.45607095771</v>
      </c>
      <c r="N12" s="29">
        <f t="shared" si="1"/>
        <v>2.4209142504201684</v>
      </c>
    </row>
    <row r="13" spans="1:14">
      <c r="A13" s="11">
        <v>7</v>
      </c>
      <c r="B13" s="7">
        <v>2590</v>
      </c>
      <c r="C13" s="8">
        <v>135680</v>
      </c>
      <c r="D13" s="8">
        <v>106190</v>
      </c>
      <c r="E13" s="8">
        <v>100000</v>
      </c>
      <c r="F13" s="13">
        <v>341870</v>
      </c>
      <c r="G13" s="11">
        <v>7</v>
      </c>
      <c r="H13" s="9">
        <v>11940.298507462687</v>
      </c>
      <c r="I13" s="9">
        <v>91343.283582089556</v>
      </c>
      <c r="J13" s="9">
        <v>5970.1492537313434</v>
      </c>
      <c r="K13" s="10">
        <v>42985.074626865673</v>
      </c>
      <c r="L13" s="19">
        <v>140298.50746268657</v>
      </c>
      <c r="M13" s="28">
        <f t="shared" si="0"/>
        <v>201571.49253731343</v>
      </c>
      <c r="N13" s="29">
        <f t="shared" si="1"/>
        <v>2.4367329787234042</v>
      </c>
    </row>
    <row r="14" spans="1:14">
      <c r="A14" s="11">
        <v>8</v>
      </c>
      <c r="B14" s="7">
        <v>2581</v>
      </c>
      <c r="C14" s="8">
        <v>132631</v>
      </c>
      <c r="D14" s="8">
        <v>105821</v>
      </c>
      <c r="E14" s="8">
        <v>100000</v>
      </c>
      <c r="F14" s="13">
        <v>338452</v>
      </c>
      <c r="G14" s="11">
        <v>8</v>
      </c>
      <c r="H14" s="9">
        <v>11893.434823977164</v>
      </c>
      <c r="I14" s="9">
        <v>89200.761179828725</v>
      </c>
      <c r="J14" s="9">
        <v>5946.7174119885822</v>
      </c>
      <c r="K14" s="10">
        <v>42816.365366317783</v>
      </c>
      <c r="L14" s="19">
        <v>137963.84395813511</v>
      </c>
      <c r="M14" s="28">
        <f t="shared" si="0"/>
        <v>200488.15604186489</v>
      </c>
      <c r="N14" s="29">
        <f t="shared" si="1"/>
        <v>2.4531934620689655</v>
      </c>
    </row>
    <row r="15" spans="1:14">
      <c r="A15" s="11">
        <v>9</v>
      </c>
      <c r="B15" s="7">
        <v>2571</v>
      </c>
      <c r="C15" s="8">
        <v>129550</v>
      </c>
      <c r="D15" s="8">
        <v>105411</v>
      </c>
      <c r="E15" s="8">
        <v>100000</v>
      </c>
      <c r="F15" s="13">
        <v>334961</v>
      </c>
      <c r="G15" s="11">
        <v>9</v>
      </c>
      <c r="H15" s="9">
        <v>11844.131232974061</v>
      </c>
      <c r="I15" s="9">
        <v>87054.364562359347</v>
      </c>
      <c r="J15" s="9">
        <v>5922.0656164870306</v>
      </c>
      <c r="K15" s="10">
        <v>42638.872438706618</v>
      </c>
      <c r="L15" s="19">
        <v>135615.30261755298</v>
      </c>
      <c r="M15" s="28">
        <f t="shared" si="0"/>
        <v>199345.69738244702</v>
      </c>
      <c r="N15" s="29">
        <f t="shared" si="1"/>
        <v>2.4699351292576424</v>
      </c>
    </row>
    <row r="16" spans="1:14">
      <c r="A16" s="11">
        <v>10</v>
      </c>
      <c r="B16" s="7">
        <v>2561</v>
      </c>
      <c r="C16" s="8">
        <v>126489</v>
      </c>
      <c r="D16" s="8">
        <v>105001</v>
      </c>
      <c r="E16" s="8">
        <v>100000</v>
      </c>
      <c r="F16" s="13">
        <v>331490</v>
      </c>
      <c r="G16" s="11">
        <v>10</v>
      </c>
      <c r="H16" s="9">
        <v>11792.452830188678</v>
      </c>
      <c r="I16" s="9">
        <v>84905.660377358479</v>
      </c>
      <c r="J16" s="9">
        <v>5896.2264150943392</v>
      </c>
      <c r="K16" s="10">
        <v>42452.830188679247</v>
      </c>
      <c r="L16" s="19">
        <v>133254.71698113205</v>
      </c>
      <c r="M16" s="28">
        <f t="shared" si="0"/>
        <v>198235.28301886795</v>
      </c>
      <c r="N16" s="29">
        <f t="shared" si="1"/>
        <v>2.4876417699115048</v>
      </c>
    </row>
    <row r="17" spans="1:14">
      <c r="A17" s="11">
        <v>11</v>
      </c>
      <c r="B17" s="7">
        <v>2551</v>
      </c>
      <c r="C17" s="8">
        <v>123448</v>
      </c>
      <c r="D17" s="8">
        <v>104591</v>
      </c>
      <c r="E17" s="8">
        <v>100000</v>
      </c>
      <c r="F17" s="13">
        <v>328039</v>
      </c>
      <c r="G17" s="11">
        <v>11</v>
      </c>
      <c r="H17" s="9">
        <v>11741.223435481978</v>
      </c>
      <c r="I17" s="9">
        <v>82775.625220147936</v>
      </c>
      <c r="J17" s="9">
        <v>5870.6117177409888</v>
      </c>
      <c r="K17" s="10">
        <v>42268.404367735122</v>
      </c>
      <c r="L17" s="19">
        <v>130914.64130562404</v>
      </c>
      <c r="M17" s="28">
        <f t="shared" si="0"/>
        <v>197124.35869437596</v>
      </c>
      <c r="N17" s="29">
        <f t="shared" si="1"/>
        <v>2.5057472313901346</v>
      </c>
    </row>
    <row r="18" spans="1:14">
      <c r="A18" s="11">
        <v>12</v>
      </c>
      <c r="B18" s="7">
        <v>2540</v>
      </c>
      <c r="C18" s="8">
        <v>120380</v>
      </c>
      <c r="D18" s="8">
        <v>104140</v>
      </c>
      <c r="E18" s="8">
        <v>100000</v>
      </c>
      <c r="F18" s="13">
        <v>324520</v>
      </c>
      <c r="G18" s="11">
        <v>12</v>
      </c>
      <c r="H18" s="9">
        <v>11686.338670094659</v>
      </c>
      <c r="I18" s="9">
        <v>80635.736823653147</v>
      </c>
      <c r="J18" s="9">
        <v>5843.1693350473297</v>
      </c>
      <c r="K18" s="10">
        <v>42070.819212340779</v>
      </c>
      <c r="L18" s="19">
        <v>128549.72537104126</v>
      </c>
      <c r="M18" s="28">
        <f t="shared" si="0"/>
        <v>195970.27462895872</v>
      </c>
      <c r="N18" s="29">
        <f t="shared" si="1"/>
        <v>2.5244705818181816</v>
      </c>
    </row>
    <row r="19" spans="1:14">
      <c r="A19" s="11">
        <v>13</v>
      </c>
      <c r="B19" s="7">
        <v>2528</v>
      </c>
      <c r="C19" s="8">
        <v>117288.00000000001</v>
      </c>
      <c r="D19" s="8">
        <v>103648.00000000001</v>
      </c>
      <c r="E19" s="8">
        <v>100000</v>
      </c>
      <c r="F19" s="13">
        <v>320936</v>
      </c>
      <c r="G19" s="11">
        <v>13</v>
      </c>
      <c r="H19" s="9">
        <v>11630.611770179112</v>
      </c>
      <c r="I19" s="9">
        <v>78506.629448709005</v>
      </c>
      <c r="J19" s="9">
        <v>5815.3058850895559</v>
      </c>
      <c r="K19" s="10">
        <v>41870.202372644795</v>
      </c>
      <c r="L19" s="19">
        <v>126192.13770644336</v>
      </c>
      <c r="M19" s="28">
        <f t="shared" si="0"/>
        <v>194743.86229355662</v>
      </c>
      <c r="N19" s="29">
        <f t="shared" si="1"/>
        <v>2.5432329290322579</v>
      </c>
    </row>
    <row r="20" spans="1:14">
      <c r="A20" s="11">
        <v>14</v>
      </c>
      <c r="B20" s="7">
        <v>2516</v>
      </c>
      <c r="C20" s="8">
        <v>114220</v>
      </c>
      <c r="D20" s="8">
        <v>103156</v>
      </c>
      <c r="E20" s="8">
        <v>100000</v>
      </c>
      <c r="F20" s="13">
        <v>317376</v>
      </c>
      <c r="G20" s="11">
        <v>14</v>
      </c>
      <c r="H20" s="9">
        <v>11572.73463719477</v>
      </c>
      <c r="I20" s="9">
        <v>76380.048605485485</v>
      </c>
      <c r="J20" s="9">
        <v>5786.3673185973848</v>
      </c>
      <c r="K20" s="10">
        <v>41661.844693901163</v>
      </c>
      <c r="L20" s="19">
        <v>123828.26061798404</v>
      </c>
      <c r="M20" s="28">
        <f t="shared" si="0"/>
        <v>193547.73938201595</v>
      </c>
      <c r="N20" s="29">
        <f t="shared" si="1"/>
        <v>2.5630336598130841</v>
      </c>
    </row>
    <row r="21" spans="1:14">
      <c r="A21" s="11">
        <v>15</v>
      </c>
      <c r="B21" s="7">
        <v>2504</v>
      </c>
      <c r="C21" s="8">
        <v>111176</v>
      </c>
      <c r="D21" s="8">
        <v>102664</v>
      </c>
      <c r="E21" s="8">
        <v>100000</v>
      </c>
      <c r="F21" s="13">
        <v>313840</v>
      </c>
      <c r="G21" s="11">
        <v>15</v>
      </c>
      <c r="H21" s="9">
        <v>11514.104778353483</v>
      </c>
      <c r="I21" s="9">
        <v>74265.975820379972</v>
      </c>
      <c r="J21" s="9">
        <v>5757.0523891767416</v>
      </c>
      <c r="K21" s="10">
        <v>41450.777202072539</v>
      </c>
      <c r="L21" s="19">
        <v>121473.80541162925</v>
      </c>
      <c r="M21" s="28">
        <f t="shared" si="0"/>
        <v>192366.19458837074</v>
      </c>
      <c r="N21" s="29">
        <f t="shared" si="1"/>
        <v>2.5836022748815166</v>
      </c>
    </row>
    <row r="22" spans="1:14">
      <c r="A22" s="11">
        <v>16</v>
      </c>
      <c r="B22" s="7">
        <v>2491</v>
      </c>
      <c r="C22" s="8">
        <v>108113</v>
      </c>
      <c r="D22" s="8">
        <v>102131</v>
      </c>
      <c r="E22" s="8">
        <v>100000</v>
      </c>
      <c r="F22" s="13">
        <v>310244</v>
      </c>
      <c r="G22" s="11">
        <v>16</v>
      </c>
      <c r="H22" s="9">
        <v>11453.441759248653</v>
      </c>
      <c r="I22" s="9">
        <v>72156.683083266515</v>
      </c>
      <c r="J22" s="9">
        <v>5726.7208796243267</v>
      </c>
      <c r="K22" s="10">
        <v>41232.390333295152</v>
      </c>
      <c r="L22" s="19">
        <v>119115.79429618598</v>
      </c>
      <c r="M22" s="28">
        <f t="shared" si="0"/>
        <v>191128.20570381402</v>
      </c>
      <c r="N22" s="29">
        <f t="shared" si="1"/>
        <v>2.6045580423076928</v>
      </c>
    </row>
    <row r="23" spans="1:14">
      <c r="A23" s="11">
        <v>17</v>
      </c>
      <c r="B23" s="7">
        <v>2477</v>
      </c>
      <c r="C23" s="8">
        <v>105034</v>
      </c>
      <c r="D23" s="8">
        <v>101557</v>
      </c>
      <c r="E23" s="8">
        <v>100000</v>
      </c>
      <c r="F23" s="13">
        <v>306591</v>
      </c>
      <c r="G23" s="11">
        <v>17</v>
      </c>
      <c r="H23" s="9">
        <v>11389.521640091116</v>
      </c>
      <c r="I23" s="9">
        <v>70045.55808656037</v>
      </c>
      <c r="J23" s="9">
        <v>5694.7608200455579</v>
      </c>
      <c r="K23" s="10">
        <v>41002.27790432801</v>
      </c>
      <c r="L23" s="19">
        <v>116742.59681093393</v>
      </c>
      <c r="M23" s="28">
        <f t="shared" si="0"/>
        <v>189848.40318906607</v>
      </c>
      <c r="N23" s="29">
        <f t="shared" si="1"/>
        <v>2.6262136390243906</v>
      </c>
    </row>
    <row r="24" spans="1:14">
      <c r="A24" s="11">
        <v>18</v>
      </c>
      <c r="B24" s="7">
        <v>2463</v>
      </c>
      <c r="C24" s="8">
        <v>101983</v>
      </c>
      <c r="D24" s="8">
        <v>100983</v>
      </c>
      <c r="E24" s="8">
        <v>100000</v>
      </c>
      <c r="F24" s="13">
        <v>302966</v>
      </c>
      <c r="G24" s="11">
        <v>18</v>
      </c>
      <c r="H24" s="9">
        <v>11323.745895142112</v>
      </c>
      <c r="I24" s="9">
        <v>67942.47537085267</v>
      </c>
      <c r="J24" s="9">
        <v>5661.8729475710561</v>
      </c>
      <c r="K24" s="10">
        <v>40765.485222511605</v>
      </c>
      <c r="L24" s="19">
        <v>114369.83354093533</v>
      </c>
      <c r="M24" s="28">
        <f t="shared" si="0"/>
        <v>188596.16645906467</v>
      </c>
      <c r="N24" s="29">
        <f t="shared" si="1"/>
        <v>2.6490027188118814</v>
      </c>
    </row>
    <row r="25" spans="1:14">
      <c r="A25" s="11">
        <v>19</v>
      </c>
      <c r="B25" s="7">
        <v>2449</v>
      </c>
      <c r="C25" s="8">
        <v>98960</v>
      </c>
      <c r="D25" s="8">
        <v>100409</v>
      </c>
      <c r="E25" s="8">
        <v>100000</v>
      </c>
      <c r="F25" s="13">
        <v>299369</v>
      </c>
      <c r="G25" s="11">
        <v>19</v>
      </c>
      <c r="H25" s="9">
        <v>11256.190904997749</v>
      </c>
      <c r="I25" s="9">
        <v>65848.716794236825</v>
      </c>
      <c r="J25" s="9">
        <v>5628.0954524988747</v>
      </c>
      <c r="K25" s="10">
        <v>40522.287257991899</v>
      </c>
      <c r="L25" s="19">
        <v>111999.09950472761</v>
      </c>
      <c r="M25" s="28">
        <f t="shared" si="0"/>
        <v>187369.90049527239</v>
      </c>
      <c r="N25" s="29">
        <f t="shared" si="1"/>
        <v>2.6729589909547737</v>
      </c>
    </row>
    <row r="26" spans="1:14">
      <c r="A26" s="11">
        <v>20</v>
      </c>
      <c r="B26" s="7">
        <v>2434</v>
      </c>
      <c r="C26" s="8">
        <v>95926</v>
      </c>
      <c r="D26" s="8">
        <v>99794</v>
      </c>
      <c r="E26" s="8">
        <v>100000</v>
      </c>
      <c r="F26" s="13">
        <v>295720</v>
      </c>
      <c r="G26" s="11">
        <v>20</v>
      </c>
      <c r="H26" s="9">
        <v>11185.682326621923</v>
      </c>
      <c r="I26" s="9">
        <v>63758.38926174496</v>
      </c>
      <c r="J26" s="9">
        <v>5592.8411633109617</v>
      </c>
      <c r="K26" s="10">
        <v>40268.456375838927</v>
      </c>
      <c r="L26" s="19">
        <v>109619.68680089485</v>
      </c>
      <c r="M26" s="28">
        <f t="shared" si="0"/>
        <v>186100.31319910515</v>
      </c>
      <c r="N26" s="29">
        <f t="shared" si="1"/>
        <v>2.697690612244898</v>
      </c>
    </row>
    <row r="27" spans="1:14">
      <c r="A27" s="11">
        <v>21</v>
      </c>
      <c r="B27" s="7">
        <v>2418</v>
      </c>
      <c r="C27" s="8">
        <v>92884</v>
      </c>
      <c r="D27" s="8">
        <v>99138</v>
      </c>
      <c r="E27" s="8">
        <v>100000</v>
      </c>
      <c r="F27" s="13">
        <v>292022</v>
      </c>
      <c r="G27" s="11">
        <v>21</v>
      </c>
      <c r="H27" s="9">
        <v>11112.3458162018</v>
      </c>
      <c r="I27" s="9">
        <v>61673.519279919987</v>
      </c>
      <c r="J27" s="9">
        <v>5556.1729081008998</v>
      </c>
      <c r="K27" s="10">
        <v>40004.44493832648</v>
      </c>
      <c r="L27" s="19">
        <v>107234.13712634737</v>
      </c>
      <c r="M27" s="28">
        <f t="shared" si="0"/>
        <v>184787.86287365263</v>
      </c>
      <c r="N27" s="29">
        <f t="shared" si="1"/>
        <v>2.7232186300518135</v>
      </c>
    </row>
    <row r="28" spans="1:14">
      <c r="A28" s="11">
        <v>22</v>
      </c>
      <c r="B28" s="7">
        <v>2402</v>
      </c>
      <c r="C28" s="8">
        <v>89874</v>
      </c>
      <c r="D28" s="8">
        <v>98482</v>
      </c>
      <c r="E28" s="8">
        <v>100000</v>
      </c>
      <c r="F28" s="13">
        <v>288356</v>
      </c>
      <c r="G28" s="11">
        <v>22</v>
      </c>
      <c r="H28" s="9">
        <v>11036.309458117206</v>
      </c>
      <c r="I28" s="9">
        <v>59596.071073832907</v>
      </c>
      <c r="J28" s="9">
        <v>5518.1547290586032</v>
      </c>
      <c r="K28" s="10">
        <v>39730.714049221941</v>
      </c>
      <c r="L28" s="19">
        <v>104844.93985211346</v>
      </c>
      <c r="M28" s="28">
        <f t="shared" si="0"/>
        <v>183511.06014788654</v>
      </c>
      <c r="N28" s="29">
        <f t="shared" si="1"/>
        <v>2.750309174736842</v>
      </c>
    </row>
    <row r="29" spans="1:14">
      <c r="A29" s="11">
        <v>23</v>
      </c>
      <c r="B29" s="7">
        <v>2385</v>
      </c>
      <c r="C29" s="8">
        <v>86860</v>
      </c>
      <c r="D29" s="8">
        <v>97785</v>
      </c>
      <c r="E29" s="8">
        <v>100000</v>
      </c>
      <c r="F29" s="13">
        <v>284645</v>
      </c>
      <c r="G29" s="11">
        <v>23</v>
      </c>
      <c r="H29" s="9">
        <v>10956.502684343157</v>
      </c>
      <c r="I29" s="9">
        <v>57521.639092801575</v>
      </c>
      <c r="J29" s="9">
        <v>5478.2513421715785</v>
      </c>
      <c r="K29" s="10">
        <v>39443.409663635364</v>
      </c>
      <c r="L29" s="19">
        <v>102443.30009860851</v>
      </c>
      <c r="M29" s="28">
        <f t="shared" si="0"/>
        <v>182201.69990139149</v>
      </c>
      <c r="N29" s="29">
        <f t="shared" si="1"/>
        <v>2.7785614064171127</v>
      </c>
    </row>
    <row r="30" spans="1:14">
      <c r="A30" s="11">
        <v>24</v>
      </c>
      <c r="B30" s="7">
        <v>2367</v>
      </c>
      <c r="C30" s="8">
        <v>83845</v>
      </c>
      <c r="D30" s="8">
        <v>97047</v>
      </c>
      <c r="E30" s="8">
        <v>100000</v>
      </c>
      <c r="F30" s="13">
        <v>280892</v>
      </c>
      <c r="G30" s="11">
        <v>24</v>
      </c>
      <c r="H30" s="9">
        <v>10874.293170943889</v>
      </c>
      <c r="I30" s="9">
        <v>55458.895171813827</v>
      </c>
      <c r="J30" s="9">
        <v>5437.1465854719445</v>
      </c>
      <c r="K30" s="10">
        <v>39147.455415397999</v>
      </c>
      <c r="L30" s="19">
        <v>100043.49717268377</v>
      </c>
      <c r="M30" s="28">
        <f t="shared" si="0"/>
        <v>180848.50282731623</v>
      </c>
      <c r="N30" s="29">
        <f t="shared" si="1"/>
        <v>2.8076987304347827</v>
      </c>
    </row>
    <row r="31" spans="1:14">
      <c r="A31" s="11">
        <v>25</v>
      </c>
      <c r="B31" s="7">
        <v>2348</v>
      </c>
      <c r="C31" s="8">
        <v>80832</v>
      </c>
      <c r="D31" s="8">
        <v>96268</v>
      </c>
      <c r="E31" s="8">
        <v>100000</v>
      </c>
      <c r="F31" s="13">
        <v>277100</v>
      </c>
      <c r="G31" s="11">
        <v>25</v>
      </c>
      <c r="H31" s="9">
        <v>10787.486515641855</v>
      </c>
      <c r="I31" s="9">
        <v>53398.058252427174</v>
      </c>
      <c r="J31" s="9">
        <v>5393.7432578209273</v>
      </c>
      <c r="K31" s="10">
        <v>38834.951456310671</v>
      </c>
      <c r="L31" s="19">
        <v>97626.752966558764</v>
      </c>
      <c r="M31" s="28">
        <f t="shared" si="0"/>
        <v>179473.24703344124</v>
      </c>
      <c r="N31" s="29">
        <f t="shared" si="1"/>
        <v>2.8383613259668516</v>
      </c>
    </row>
    <row r="32" spans="1:14">
      <c r="A32" s="11">
        <v>26</v>
      </c>
      <c r="B32" s="7">
        <v>2329</v>
      </c>
      <c r="C32" s="8">
        <v>77857</v>
      </c>
      <c r="D32" s="8">
        <v>95489</v>
      </c>
      <c r="E32" s="8">
        <v>100000</v>
      </c>
      <c r="F32" s="13">
        <v>273346</v>
      </c>
      <c r="G32" s="11">
        <v>26</v>
      </c>
      <c r="H32" s="9">
        <v>10697.47539580659</v>
      </c>
      <c r="I32" s="9">
        <v>51347.881899871631</v>
      </c>
      <c r="J32" s="9">
        <v>5348.7376979032952</v>
      </c>
      <c r="K32" s="10">
        <v>38510.911424903723</v>
      </c>
      <c r="L32" s="19">
        <v>95207.531022678653</v>
      </c>
      <c r="M32" s="28">
        <f t="shared" si="0"/>
        <v>178138.46897732135</v>
      </c>
      <c r="N32" s="29">
        <f t="shared" si="1"/>
        <v>2.8710543910112358</v>
      </c>
    </row>
    <row r="33" spans="1:14">
      <c r="A33" s="11">
        <v>27</v>
      </c>
      <c r="B33" s="7">
        <v>2308</v>
      </c>
      <c r="C33" s="8">
        <v>74856</v>
      </c>
      <c r="D33" s="8">
        <v>94628</v>
      </c>
      <c r="E33" s="8">
        <v>100000</v>
      </c>
      <c r="F33" s="13">
        <v>269484</v>
      </c>
      <c r="G33" s="11">
        <v>27</v>
      </c>
      <c r="H33" s="9">
        <v>10604.453870625663</v>
      </c>
      <c r="I33" s="9">
        <v>49310.710498409324</v>
      </c>
      <c r="J33" s="9">
        <v>5302.2269353128313</v>
      </c>
      <c r="K33" s="10">
        <v>38176.03393425238</v>
      </c>
      <c r="L33" s="19">
        <v>92788.971367974533</v>
      </c>
      <c r="M33" s="28">
        <f t="shared" si="0"/>
        <v>176695.02863202547</v>
      </c>
      <c r="N33" s="29">
        <f t="shared" si="1"/>
        <v>2.904267565714286</v>
      </c>
    </row>
    <row r="34" spans="1:14">
      <c r="A34" s="11">
        <v>28</v>
      </c>
      <c r="B34" s="7">
        <v>2287</v>
      </c>
      <c r="C34" s="8">
        <v>71897</v>
      </c>
      <c r="D34" s="8">
        <v>93767</v>
      </c>
      <c r="E34" s="8">
        <v>100000</v>
      </c>
      <c r="F34" s="13">
        <v>265664</v>
      </c>
      <c r="G34" s="11">
        <v>28</v>
      </c>
      <c r="H34" s="9">
        <v>10506.408909434755</v>
      </c>
      <c r="I34" s="9">
        <v>47278.84009245639</v>
      </c>
      <c r="J34" s="9">
        <v>5253.2044547173773</v>
      </c>
      <c r="K34" s="10">
        <v>37823.072073965115</v>
      </c>
      <c r="L34" s="19">
        <v>90355.116621138877</v>
      </c>
      <c r="M34" s="28">
        <f t="shared" si="0"/>
        <v>175308.88337886112</v>
      </c>
      <c r="N34" s="29">
        <f t="shared" si="1"/>
        <v>2.9402208744186051</v>
      </c>
    </row>
    <row r="35" spans="1:14">
      <c r="A35" s="11">
        <v>29</v>
      </c>
      <c r="B35" s="7">
        <v>2265</v>
      </c>
      <c r="C35" s="8">
        <v>68950</v>
      </c>
      <c r="D35" s="8">
        <v>92865</v>
      </c>
      <c r="E35" s="8">
        <v>100000</v>
      </c>
      <c r="F35" s="13">
        <v>261815</v>
      </c>
      <c r="G35" s="11">
        <v>29</v>
      </c>
      <c r="H35" s="9">
        <v>10405.827263267429</v>
      </c>
      <c r="I35" s="9">
        <v>45265.348595213312</v>
      </c>
      <c r="J35" s="9">
        <v>5202.9136316337144</v>
      </c>
      <c r="K35" s="10">
        <v>37460.97814776274</v>
      </c>
      <c r="L35" s="19">
        <v>87929.24037460977</v>
      </c>
      <c r="M35" s="28">
        <f t="shared" si="0"/>
        <v>173885.75962539023</v>
      </c>
      <c r="N35" s="29">
        <f t="shared" si="1"/>
        <v>2.9775646745562132</v>
      </c>
    </row>
    <row r="36" spans="1:14">
      <c r="A36" s="11">
        <v>30</v>
      </c>
      <c r="B36" s="7">
        <v>2241</v>
      </c>
      <c r="C36" s="8">
        <v>65989</v>
      </c>
      <c r="D36" s="8">
        <v>91881</v>
      </c>
      <c r="E36" s="8">
        <v>100000</v>
      </c>
      <c r="F36" s="13">
        <v>257870</v>
      </c>
      <c r="G36" s="11">
        <v>30</v>
      </c>
      <c r="H36" s="9">
        <v>10299.721907508498</v>
      </c>
      <c r="I36" s="9">
        <v>43258.832011535684</v>
      </c>
      <c r="J36" s="9">
        <v>5149.8609537542488</v>
      </c>
      <c r="K36" s="10">
        <v>37078.99886703059</v>
      </c>
      <c r="L36" s="19">
        <v>85487.691832320532</v>
      </c>
      <c r="M36" s="28">
        <f t="shared" si="0"/>
        <v>172382.30816767947</v>
      </c>
      <c r="N36" s="29">
        <f t="shared" si="1"/>
        <v>3.0164576265060239</v>
      </c>
    </row>
    <row r="37" spans="1:14">
      <c r="A37" s="11">
        <v>31</v>
      </c>
      <c r="B37" s="7">
        <v>2217</v>
      </c>
      <c r="C37" s="8">
        <v>63076</v>
      </c>
      <c r="D37" s="8">
        <v>90897</v>
      </c>
      <c r="E37" s="8">
        <v>100000</v>
      </c>
      <c r="F37" s="13">
        <v>253973</v>
      </c>
      <c r="G37" s="11">
        <v>31</v>
      </c>
      <c r="H37" s="9">
        <v>10189.525168127166</v>
      </c>
      <c r="I37" s="9">
        <v>41267.57693091502</v>
      </c>
      <c r="J37" s="9">
        <v>5094.7625840635828</v>
      </c>
      <c r="K37" s="10">
        <v>36682.290605257796</v>
      </c>
      <c r="L37" s="19">
        <v>83044.630120236397</v>
      </c>
      <c r="M37" s="28">
        <f t="shared" si="0"/>
        <v>170928.3698797636</v>
      </c>
      <c r="N37" s="29">
        <f t="shared" si="1"/>
        <v>3.0582711926380366</v>
      </c>
    </row>
    <row r="38" spans="1:14">
      <c r="A38" s="11">
        <v>32</v>
      </c>
      <c r="B38" s="7">
        <v>2191</v>
      </c>
      <c r="C38" s="8">
        <v>60157</v>
      </c>
      <c r="D38" s="8">
        <v>89831</v>
      </c>
      <c r="E38" s="8">
        <v>100000</v>
      </c>
      <c r="F38" s="13">
        <v>249988</v>
      </c>
      <c r="G38" s="11">
        <v>32</v>
      </c>
      <c r="H38" s="9">
        <v>10074.55168245013</v>
      </c>
      <c r="I38" s="9">
        <v>39290.751561555509</v>
      </c>
      <c r="J38" s="9">
        <v>5037.2758412250651</v>
      </c>
      <c r="K38" s="10">
        <v>36268.386056820469</v>
      </c>
      <c r="L38" s="19">
        <v>80596.413459601041</v>
      </c>
      <c r="M38" s="28">
        <f t="shared" si="0"/>
        <v>169391.58654039894</v>
      </c>
      <c r="N38" s="29">
        <f t="shared" si="1"/>
        <v>3.1017261100000004</v>
      </c>
    </row>
    <row r="39" spans="1:14">
      <c r="A39" s="11">
        <v>33</v>
      </c>
      <c r="B39" s="7">
        <v>2165</v>
      </c>
      <c r="C39" s="8">
        <v>57290</v>
      </c>
      <c r="D39" s="8">
        <v>88765</v>
      </c>
      <c r="E39" s="8">
        <v>100000</v>
      </c>
      <c r="F39" s="13">
        <v>246055</v>
      </c>
      <c r="G39" s="11">
        <v>33</v>
      </c>
      <c r="H39" s="9">
        <v>9955.2015928322544</v>
      </c>
      <c r="I39" s="9">
        <v>37332.005973120955</v>
      </c>
      <c r="J39" s="9">
        <v>4977.6007964161272</v>
      </c>
      <c r="K39" s="10">
        <v>35838.725734196116</v>
      </c>
      <c r="L39" s="19">
        <v>78148.332503733196</v>
      </c>
      <c r="M39" s="28">
        <f t="shared" si="0"/>
        <v>167906.6674962668</v>
      </c>
      <c r="N39" s="29">
        <f t="shared" si="1"/>
        <v>3.1485636624203823</v>
      </c>
    </row>
    <row r="40" spans="1:14">
      <c r="A40" s="11">
        <v>34</v>
      </c>
      <c r="B40" s="7">
        <v>2137</v>
      </c>
      <c r="C40" s="8">
        <v>54425</v>
      </c>
      <c r="D40" s="8">
        <v>87617</v>
      </c>
      <c r="E40" s="8">
        <v>100000</v>
      </c>
      <c r="F40" s="13">
        <v>242042</v>
      </c>
      <c r="G40" s="11">
        <v>34</v>
      </c>
      <c r="H40" s="9">
        <v>9830.9083759339355</v>
      </c>
      <c r="I40" s="9">
        <v>35391.270153362166</v>
      </c>
      <c r="J40" s="9">
        <v>4915.4541879669678</v>
      </c>
      <c r="K40" s="10">
        <v>35391.270153362166</v>
      </c>
      <c r="L40" s="19">
        <v>75697.994494691302</v>
      </c>
      <c r="M40" s="28">
        <f t="shared" si="0"/>
        <v>166344.00550530868</v>
      </c>
      <c r="N40" s="29">
        <f t="shared" si="1"/>
        <v>3.1974691220779223</v>
      </c>
    </row>
    <row r="41" spans="1:14">
      <c r="A41" s="11">
        <v>35</v>
      </c>
      <c r="B41" s="7">
        <v>2108</v>
      </c>
      <c r="C41" s="8">
        <v>51592</v>
      </c>
      <c r="D41" s="8">
        <v>86428</v>
      </c>
      <c r="E41" s="8">
        <v>100000</v>
      </c>
      <c r="F41" s="13">
        <v>238020</v>
      </c>
      <c r="G41" s="11">
        <v>35</v>
      </c>
      <c r="H41" s="9">
        <v>9702.1441738624235</v>
      </c>
      <c r="I41" s="9">
        <v>33472.397399825364</v>
      </c>
      <c r="J41" s="9">
        <v>4851.0720869312117</v>
      </c>
      <c r="K41" s="10">
        <v>34927.71902590472</v>
      </c>
      <c r="L41" s="19">
        <v>73251.188512661291</v>
      </c>
      <c r="M41" s="28">
        <f t="shared" si="0"/>
        <v>164768.81148733871</v>
      </c>
      <c r="N41" s="29">
        <f t="shared" si="1"/>
        <v>3.2493670728476824</v>
      </c>
    </row>
    <row r="42" spans="1:14">
      <c r="A42" s="11">
        <v>36</v>
      </c>
      <c r="B42" s="7">
        <v>2078</v>
      </c>
      <c r="C42" s="8">
        <v>48794</v>
      </c>
      <c r="D42" s="8">
        <v>85198</v>
      </c>
      <c r="E42" s="8">
        <v>100000</v>
      </c>
      <c r="F42" s="13">
        <v>233992</v>
      </c>
      <c r="G42" s="11">
        <v>36</v>
      </c>
      <c r="H42" s="9">
        <v>9566.6315890175065</v>
      </c>
      <c r="I42" s="9">
        <v>31569.88424375777</v>
      </c>
      <c r="J42" s="9">
        <v>4783.3157945087532</v>
      </c>
      <c r="K42" s="10">
        <v>34439.873720463023</v>
      </c>
      <c r="L42" s="19">
        <v>70793.073758729544</v>
      </c>
      <c r="M42" s="28">
        <f t="shared" si="0"/>
        <v>163198.92624127044</v>
      </c>
      <c r="N42" s="29">
        <f t="shared" si="1"/>
        <v>3.3052951027027029</v>
      </c>
    </row>
    <row r="43" spans="1:14">
      <c r="A43" s="11">
        <v>37</v>
      </c>
      <c r="B43" s="7">
        <v>2047</v>
      </c>
      <c r="C43" s="8">
        <v>46034</v>
      </c>
      <c r="D43" s="8">
        <v>83927</v>
      </c>
      <c r="E43" s="8">
        <v>100000</v>
      </c>
      <c r="F43" s="13">
        <v>229961</v>
      </c>
      <c r="G43" s="11">
        <v>37</v>
      </c>
      <c r="H43" s="9">
        <v>9425.9590913375432</v>
      </c>
      <c r="I43" s="9">
        <v>29691.771137713262</v>
      </c>
      <c r="J43" s="9">
        <v>4712.9795456687716</v>
      </c>
      <c r="K43" s="10">
        <v>33933.452728815158</v>
      </c>
      <c r="L43" s="19">
        <v>68338.203412197196</v>
      </c>
      <c r="M43" s="28">
        <f t="shared" si="0"/>
        <v>161622.79658780282</v>
      </c>
      <c r="N43" s="29">
        <f t="shared" si="1"/>
        <v>3.3650431020689653</v>
      </c>
    </row>
    <row r="44" spans="1:14">
      <c r="A44" s="11">
        <v>38</v>
      </c>
      <c r="B44" s="7">
        <v>2014</v>
      </c>
      <c r="C44" s="8">
        <v>43294</v>
      </c>
      <c r="D44" s="8">
        <v>82574</v>
      </c>
      <c r="E44" s="8">
        <v>100000</v>
      </c>
      <c r="F44" s="13">
        <v>225868</v>
      </c>
      <c r="G44" s="11">
        <v>38</v>
      </c>
      <c r="H44" s="9">
        <v>9279.8812175204166</v>
      </c>
      <c r="I44" s="9">
        <v>27839.643652561248</v>
      </c>
      <c r="J44" s="9">
        <v>4639.9406087602083</v>
      </c>
      <c r="K44" s="10">
        <v>33407.572383073501</v>
      </c>
      <c r="L44" s="19">
        <v>65887.156644394956</v>
      </c>
      <c r="M44" s="28">
        <f t="shared" si="0"/>
        <v>159980.84335560503</v>
      </c>
      <c r="N44" s="29">
        <f t="shared" si="1"/>
        <v>3.4281036169014083</v>
      </c>
    </row>
    <row r="45" spans="1:14">
      <c r="A45" s="11">
        <v>39</v>
      </c>
      <c r="B45" s="7">
        <v>1979</v>
      </c>
      <c r="C45" s="8">
        <v>40580</v>
      </c>
      <c r="D45" s="8">
        <v>81139</v>
      </c>
      <c r="E45" s="8">
        <v>100000</v>
      </c>
      <c r="F45" s="13">
        <v>221719</v>
      </c>
      <c r="G45" s="11">
        <v>39</v>
      </c>
      <c r="H45" s="9">
        <v>9127.4187659729832</v>
      </c>
      <c r="I45" s="9">
        <v>26013.143483022999</v>
      </c>
      <c r="J45" s="9">
        <v>4563.7093829864916</v>
      </c>
      <c r="K45" s="10">
        <v>32858.707557502741</v>
      </c>
      <c r="L45" s="19">
        <v>63435.56042351223</v>
      </c>
      <c r="M45" s="28">
        <f t="shared" si="0"/>
        <v>158283.43957648776</v>
      </c>
      <c r="N45" s="29">
        <f t="shared" si="1"/>
        <v>3.4951846964028777</v>
      </c>
    </row>
    <row r="46" spans="1:14">
      <c r="A46" s="11">
        <v>40</v>
      </c>
      <c r="B46" s="7">
        <v>1944</v>
      </c>
      <c r="C46" s="8">
        <v>37936</v>
      </c>
      <c r="D46" s="8">
        <v>79704</v>
      </c>
      <c r="E46" s="8">
        <v>100000</v>
      </c>
      <c r="F46" s="13">
        <v>217640</v>
      </c>
      <c r="G46" s="11">
        <v>40</v>
      </c>
      <c r="H46" s="9">
        <v>8967.8055779750703</v>
      </c>
      <c r="I46" s="9">
        <v>24213.07506053269</v>
      </c>
      <c r="J46" s="9">
        <v>4483.9027889875351</v>
      </c>
      <c r="K46" s="10">
        <v>32284.10008071025</v>
      </c>
      <c r="L46" s="19">
        <v>60981.077930230473</v>
      </c>
      <c r="M46" s="28">
        <f t="shared" si="0"/>
        <v>156658.92206976953</v>
      </c>
      <c r="N46" s="29">
        <f t="shared" si="1"/>
        <v>3.5689759411764705</v>
      </c>
    </row>
    <row r="47" spans="1:14">
      <c r="A47" s="11">
        <v>41</v>
      </c>
      <c r="B47" s="7">
        <v>1906</v>
      </c>
      <c r="C47" s="8">
        <v>35308</v>
      </c>
      <c r="D47" s="8">
        <v>78146</v>
      </c>
      <c r="E47" s="8">
        <v>100000</v>
      </c>
      <c r="F47" s="13">
        <v>213454</v>
      </c>
      <c r="G47" s="11">
        <v>41</v>
      </c>
      <c r="H47" s="9">
        <v>8802.042073761113</v>
      </c>
      <c r="I47" s="9">
        <v>22445.207288090838</v>
      </c>
      <c r="J47" s="9">
        <v>4401.0210368805565</v>
      </c>
      <c r="K47" s="10">
        <v>31687.351465540007</v>
      </c>
      <c r="L47" s="19">
        <v>58533.579790511401</v>
      </c>
      <c r="M47" s="28">
        <f t="shared" si="0"/>
        <v>154920.4202094886</v>
      </c>
      <c r="N47" s="29">
        <f t="shared" si="1"/>
        <v>3.6466930736842103</v>
      </c>
    </row>
    <row r="48" spans="1:14">
      <c r="A48" s="11">
        <v>42</v>
      </c>
      <c r="B48" s="7">
        <v>1867</v>
      </c>
      <c r="C48" s="8">
        <v>32739</v>
      </c>
      <c r="D48" s="8">
        <v>76547</v>
      </c>
      <c r="E48" s="8">
        <v>100000</v>
      </c>
      <c r="F48" s="13">
        <v>209286</v>
      </c>
      <c r="G48" s="11">
        <v>42</v>
      </c>
      <c r="H48" s="9">
        <v>8629.6168450120822</v>
      </c>
      <c r="I48" s="9">
        <v>20711.080428028996</v>
      </c>
      <c r="J48" s="9">
        <v>4314.8084225060411</v>
      </c>
      <c r="K48" s="10">
        <v>31066.620642043494</v>
      </c>
      <c r="L48" s="19">
        <v>56092.509492578531</v>
      </c>
      <c r="M48" s="28">
        <f t="shared" si="0"/>
        <v>153193.49050742146</v>
      </c>
      <c r="N48" s="29">
        <f t="shared" si="1"/>
        <v>3.7310864123076923</v>
      </c>
    </row>
    <row r="49" spans="1:26">
      <c r="A49" s="11">
        <v>43</v>
      </c>
      <c r="B49" s="7">
        <v>1827</v>
      </c>
      <c r="C49" s="8">
        <v>30232</v>
      </c>
      <c r="D49" s="8">
        <v>74907</v>
      </c>
      <c r="E49" s="8">
        <v>100000</v>
      </c>
      <c r="F49" s="13">
        <v>205139</v>
      </c>
      <c r="G49" s="11">
        <v>43</v>
      </c>
      <c r="H49" s="9">
        <v>8449.5141529362063</v>
      </c>
      <c r="I49" s="9">
        <v>19011.406844106466</v>
      </c>
      <c r="J49" s="9">
        <v>4224.7570764681032</v>
      </c>
      <c r="K49" s="10">
        <v>30418.250950570342</v>
      </c>
      <c r="L49" s="19">
        <v>53654.414871144909</v>
      </c>
      <c r="M49" s="28">
        <f t="shared" si="0"/>
        <v>151484.58512885508</v>
      </c>
      <c r="N49" s="29">
        <f t="shared" si="1"/>
        <v>3.8233386850393702</v>
      </c>
    </row>
    <row r="50" spans="1:26">
      <c r="A50" s="11">
        <v>44</v>
      </c>
      <c r="B50" s="7">
        <v>1784</v>
      </c>
      <c r="C50" s="8">
        <v>27760</v>
      </c>
      <c r="D50" s="8">
        <v>73144</v>
      </c>
      <c r="E50" s="8">
        <v>100000</v>
      </c>
      <c r="F50" s="13">
        <v>200904</v>
      </c>
      <c r="G50" s="11">
        <v>44</v>
      </c>
      <c r="H50" s="9">
        <v>8261.7316589557176</v>
      </c>
      <c r="I50" s="9">
        <v>17349.636483807008</v>
      </c>
      <c r="J50" s="9">
        <v>4130.8658294778588</v>
      </c>
      <c r="K50" s="10">
        <v>29742.233972240581</v>
      </c>
      <c r="L50" s="19">
        <v>51222.736285525447</v>
      </c>
      <c r="M50" s="28">
        <f t="shared" si="0"/>
        <v>149681.26371447457</v>
      </c>
      <c r="N50" s="29">
        <f t="shared" si="1"/>
        <v>3.922164541935484</v>
      </c>
    </row>
    <row r="51" spans="1:26">
      <c r="A51" s="11">
        <v>45</v>
      </c>
      <c r="B51" s="7">
        <v>1740</v>
      </c>
      <c r="C51" s="8">
        <v>25359.999999999996</v>
      </c>
      <c r="D51" s="8">
        <v>71339.999999999985</v>
      </c>
      <c r="E51" s="8">
        <v>100000</v>
      </c>
      <c r="F51" s="13">
        <v>196700</v>
      </c>
      <c r="G51" s="11">
        <v>45</v>
      </c>
      <c r="H51" s="9">
        <v>8065.8170672689139</v>
      </c>
      <c r="I51" s="9">
        <v>15728.343281174381</v>
      </c>
      <c r="J51" s="9">
        <v>4032.9085336344569</v>
      </c>
      <c r="K51" s="10">
        <v>29036.941442168092</v>
      </c>
      <c r="L51" s="19">
        <v>48798.193256976927</v>
      </c>
      <c r="M51" s="28">
        <f t="shared" si="0"/>
        <v>147901.80674302307</v>
      </c>
      <c r="N51" s="29">
        <f t="shared" si="1"/>
        <v>4.0308869421487605</v>
      </c>
    </row>
    <row r="52" spans="1:26">
      <c r="A52" s="11">
        <v>46</v>
      </c>
      <c r="B52" s="7">
        <v>1694</v>
      </c>
      <c r="C52" s="8">
        <v>23022</v>
      </c>
      <c r="D52" s="8">
        <v>69454</v>
      </c>
      <c r="E52" s="8">
        <v>100000</v>
      </c>
      <c r="F52" s="13">
        <v>192476</v>
      </c>
      <c r="G52" s="11">
        <v>46</v>
      </c>
      <c r="H52" s="9">
        <v>7861.635220125786</v>
      </c>
      <c r="I52" s="9">
        <v>14150.943396226416</v>
      </c>
      <c r="J52" s="9">
        <v>3930.817610062893</v>
      </c>
      <c r="K52" s="10">
        <v>28301.886792452828</v>
      </c>
      <c r="L52" s="19">
        <v>46383.647798742139</v>
      </c>
      <c r="M52" s="28">
        <f t="shared" si="0"/>
        <v>146092.35220125786</v>
      </c>
      <c r="N52" s="29">
        <f t="shared" si="1"/>
        <v>4.1496520677966098</v>
      </c>
    </row>
    <row r="53" spans="1:26">
      <c r="A53" s="11">
        <v>47</v>
      </c>
      <c r="B53" s="7">
        <v>1646</v>
      </c>
      <c r="C53" s="8">
        <v>20752</v>
      </c>
      <c r="D53" s="8">
        <v>67486</v>
      </c>
      <c r="E53" s="8">
        <v>100000</v>
      </c>
      <c r="F53" s="13">
        <v>188238</v>
      </c>
      <c r="G53" s="11">
        <v>47</v>
      </c>
      <c r="H53" s="9">
        <v>7649.3536296182974</v>
      </c>
      <c r="I53" s="9">
        <v>12621.433488870191</v>
      </c>
      <c r="J53" s="9">
        <v>3824.6768148091487</v>
      </c>
      <c r="K53" s="10">
        <v>27537.67306662587</v>
      </c>
      <c r="L53" s="19">
        <v>43983.783370305209</v>
      </c>
      <c r="M53" s="28">
        <f t="shared" si="0"/>
        <v>144254.2166296948</v>
      </c>
      <c r="N53" s="29">
        <f t="shared" si="1"/>
        <v>4.2797136939130436</v>
      </c>
    </row>
    <row r="54" spans="1:26">
      <c r="A54" s="11">
        <v>48</v>
      </c>
      <c r="B54" s="7">
        <v>1595</v>
      </c>
      <c r="C54" s="8">
        <v>18545</v>
      </c>
      <c r="D54" s="8">
        <v>65395</v>
      </c>
      <c r="E54" s="8">
        <v>100000</v>
      </c>
      <c r="F54" s="13">
        <v>183940</v>
      </c>
      <c r="G54" s="11">
        <v>48</v>
      </c>
      <c r="H54" s="9">
        <v>7427.7649855158579</v>
      </c>
      <c r="I54" s="9">
        <v>11141.647478273788</v>
      </c>
      <c r="J54" s="9">
        <v>3713.882492757929</v>
      </c>
      <c r="K54" s="10">
        <v>26739.953947857088</v>
      </c>
      <c r="L54" s="19">
        <v>41595.4839188888</v>
      </c>
      <c r="M54" s="28">
        <f t="shared" si="0"/>
        <v>142344.51608111121</v>
      </c>
      <c r="N54" s="29">
        <f t="shared" si="1"/>
        <v>4.4221146785714289</v>
      </c>
    </row>
    <row r="55" spans="1:26" ht="15.75" thickBot="1">
      <c r="A55" s="14">
        <v>49</v>
      </c>
      <c r="B55" s="15">
        <v>1543</v>
      </c>
      <c r="C55" s="16">
        <v>16430</v>
      </c>
      <c r="D55" s="16">
        <v>63263</v>
      </c>
      <c r="E55" s="16">
        <v>100000</v>
      </c>
      <c r="F55" s="17">
        <v>179693</v>
      </c>
      <c r="G55" s="14">
        <v>49</v>
      </c>
      <c r="H55" s="20">
        <v>7197.3513746941126</v>
      </c>
      <c r="I55" s="20">
        <v>9716.4243558370526</v>
      </c>
      <c r="J55" s="20">
        <v>3598.6756873470563</v>
      </c>
      <c r="K55" s="21">
        <v>25910.464948898803</v>
      </c>
      <c r="L55" s="22">
        <v>39225.564992082916</v>
      </c>
      <c r="M55" s="30">
        <f t="shared" si="0"/>
        <v>140467.43500791708</v>
      </c>
      <c r="N55" s="31">
        <f t="shared" si="1"/>
        <v>4.5810175082568803</v>
      </c>
    </row>
    <row r="64" spans="1:26" s="5" customForma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s="5" customForma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s="5" customForma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</sheetData>
  <mergeCells count="5">
    <mergeCell ref="A4:F4"/>
    <mergeCell ref="A1:N3"/>
    <mergeCell ref="G4:L4"/>
    <mergeCell ref="M4:M5"/>
    <mergeCell ref="N4:N5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R55"/>
  <sheetViews>
    <sheetView topLeftCell="B1" workbookViewId="0">
      <selection activeCell="E15" sqref="E15"/>
    </sheetView>
  </sheetViews>
  <sheetFormatPr defaultRowHeight="13.5"/>
  <cols>
    <col min="1" max="1" width="5.25" style="1" customWidth="1"/>
    <col min="2" max="2" width="9" style="1"/>
    <col min="3" max="6" width="12.125" style="1" customWidth="1"/>
    <col min="7" max="7" width="6" style="1" customWidth="1"/>
    <col min="8" max="8" width="10" style="1" customWidth="1"/>
    <col min="9" max="12" width="12.125" style="1" customWidth="1"/>
    <col min="13" max="13" width="12.25" style="1" customWidth="1"/>
    <col min="14" max="14" width="10.5" style="1" customWidth="1"/>
    <col min="15" max="16384" width="9" style="1"/>
  </cols>
  <sheetData>
    <row r="1" spans="1:18">
      <c r="A1" s="50" t="s">
        <v>28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2"/>
      <c r="P1" s="2"/>
      <c r="Q1" s="2"/>
      <c r="R1" s="2"/>
    </row>
    <row r="2" spans="1:18">
      <c r="A2" s="50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2"/>
      <c r="P2" s="2"/>
      <c r="Q2" s="2"/>
      <c r="R2" s="2"/>
    </row>
    <row r="3" spans="1:18" ht="14.25" thickBot="1">
      <c r="A3" s="50"/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2"/>
      <c r="P3" s="2"/>
      <c r="Q3" s="2"/>
      <c r="R3" s="2"/>
    </row>
    <row r="4" spans="1:18" ht="29.25" customHeight="1">
      <c r="A4" s="90" t="s">
        <v>39</v>
      </c>
      <c r="B4" s="91"/>
      <c r="C4" s="91"/>
      <c r="D4" s="91"/>
      <c r="E4" s="91"/>
      <c r="F4" s="92"/>
      <c r="G4" s="88" t="s">
        <v>22</v>
      </c>
      <c r="H4" s="89"/>
      <c r="I4" s="89"/>
      <c r="J4" s="89"/>
      <c r="K4" s="89"/>
      <c r="L4" s="89"/>
      <c r="M4" s="40" t="s">
        <v>6</v>
      </c>
      <c r="N4" s="41" t="s">
        <v>7</v>
      </c>
      <c r="O4" s="2"/>
      <c r="P4" s="2"/>
      <c r="Q4" s="2"/>
      <c r="R4" s="2"/>
    </row>
    <row r="5" spans="1:18" ht="55.5">
      <c r="A5" s="18" t="s">
        <v>11</v>
      </c>
      <c r="B5" s="6" t="s">
        <v>23</v>
      </c>
      <c r="C5" s="6" t="s">
        <v>24</v>
      </c>
      <c r="D5" s="6" t="s">
        <v>25</v>
      </c>
      <c r="E5" s="6" t="s">
        <v>26</v>
      </c>
      <c r="F5" s="12" t="s">
        <v>4</v>
      </c>
      <c r="G5" s="42" t="s">
        <v>27</v>
      </c>
      <c r="H5" s="6" t="s">
        <v>3</v>
      </c>
      <c r="I5" s="6" t="s">
        <v>18</v>
      </c>
      <c r="J5" s="6" t="s">
        <v>19</v>
      </c>
      <c r="K5" s="6" t="s">
        <v>20</v>
      </c>
      <c r="L5" s="43" t="s">
        <v>1</v>
      </c>
      <c r="M5" s="44"/>
      <c r="N5" s="45"/>
      <c r="O5" s="2"/>
      <c r="P5" s="2"/>
      <c r="Q5" s="2"/>
      <c r="R5" s="2"/>
    </row>
    <row r="6" spans="1:18" ht="14.25">
      <c r="A6" s="11">
        <v>0</v>
      </c>
      <c r="B6" s="7">
        <v>14500</v>
      </c>
      <c r="C6" s="8">
        <v>865499.99999999988</v>
      </c>
      <c r="D6" s="8">
        <v>594499.99999999988</v>
      </c>
      <c r="E6" s="32">
        <v>500000</v>
      </c>
      <c r="F6" s="33">
        <f>SUM(C6:E6)</f>
        <v>1959999.9999999998</v>
      </c>
      <c r="G6" s="36">
        <v>0</v>
      </c>
      <c r="H6" s="32">
        <v>67640.692640692636</v>
      </c>
      <c r="I6" s="32">
        <v>588474.02597402595</v>
      </c>
      <c r="J6" s="32">
        <v>33820.346320346318</v>
      </c>
      <c r="K6" s="32">
        <v>243506.49350649351</v>
      </c>
      <c r="L6" s="38">
        <v>865800.86580086581</v>
      </c>
      <c r="M6" s="46">
        <f>F6-L6</f>
        <v>1094199.1341991341</v>
      </c>
      <c r="N6" s="47">
        <f>F6/M6</f>
        <v>1.7912644405760405</v>
      </c>
      <c r="O6" s="3"/>
      <c r="P6" s="3"/>
      <c r="Q6" s="3"/>
      <c r="R6" s="3"/>
    </row>
    <row r="7" spans="1:18" ht="14.25">
      <c r="A7" s="11">
        <v>1</v>
      </c>
      <c r="B7" s="7">
        <v>14470</v>
      </c>
      <c r="C7" s="8">
        <v>849260</v>
      </c>
      <c r="D7" s="8">
        <v>593270</v>
      </c>
      <c r="E7" s="32">
        <v>500000</v>
      </c>
      <c r="F7" s="33">
        <f t="shared" ref="F7:F55" si="0">SUM(C7:E7)</f>
        <v>1942530</v>
      </c>
      <c r="G7" s="36">
        <v>1</v>
      </c>
      <c r="H7" s="32">
        <v>67503.712704198726</v>
      </c>
      <c r="I7" s="32">
        <v>577156.74362089904</v>
      </c>
      <c r="J7" s="32">
        <v>33751.856352099363</v>
      </c>
      <c r="K7" s="32">
        <v>243013.3657351154</v>
      </c>
      <c r="L7" s="38">
        <v>853921.96570811374</v>
      </c>
      <c r="M7" s="46">
        <f t="shared" ref="M7:M55" si="1">F7-L7</f>
        <v>1088608.0342918863</v>
      </c>
      <c r="N7" s="47">
        <f t="shared" ref="N7:N55" si="2">F7/M7</f>
        <v>1.7844163728440328</v>
      </c>
      <c r="O7" s="3"/>
      <c r="P7" s="3"/>
      <c r="Q7" s="3"/>
      <c r="R7" s="3"/>
    </row>
    <row r="8" spans="1:18" ht="14.25">
      <c r="A8" s="11">
        <v>2</v>
      </c>
      <c r="B8" s="7">
        <v>14430</v>
      </c>
      <c r="C8" s="8">
        <v>832510.00000000012</v>
      </c>
      <c r="D8" s="8">
        <v>591630.00000000012</v>
      </c>
      <c r="E8" s="32">
        <v>500000</v>
      </c>
      <c r="F8" s="33">
        <f t="shared" si="0"/>
        <v>1924140.0000000002</v>
      </c>
      <c r="G8" s="36">
        <v>2</v>
      </c>
      <c r="H8" s="32">
        <v>67349.137931034478</v>
      </c>
      <c r="I8" s="32">
        <v>565732.75862068962</v>
      </c>
      <c r="J8" s="32">
        <v>33674.568965517239</v>
      </c>
      <c r="K8" s="32">
        <v>242456.89655172412</v>
      </c>
      <c r="L8" s="38">
        <v>841864.2241379309</v>
      </c>
      <c r="M8" s="46">
        <f t="shared" si="1"/>
        <v>1082275.7758620693</v>
      </c>
      <c r="N8" s="47">
        <f t="shared" si="2"/>
        <v>1.7778647946428974</v>
      </c>
      <c r="O8" s="3"/>
      <c r="P8" s="3"/>
      <c r="Q8" s="3"/>
      <c r="R8" s="3"/>
    </row>
    <row r="9" spans="1:18" ht="14.25">
      <c r="A9" s="11">
        <v>3</v>
      </c>
      <c r="B9" s="7">
        <v>14400</v>
      </c>
      <c r="C9" s="8">
        <v>816399.99999999988</v>
      </c>
      <c r="D9" s="8">
        <v>590399.99999999988</v>
      </c>
      <c r="E9" s="32">
        <v>500000</v>
      </c>
      <c r="F9" s="33">
        <f t="shared" si="0"/>
        <v>1906799.9999999998</v>
      </c>
      <c r="G9" s="36">
        <v>3</v>
      </c>
      <c r="H9" s="32">
        <v>67186.240257995159</v>
      </c>
      <c r="I9" s="32">
        <v>554286.48212846008</v>
      </c>
      <c r="J9" s="32">
        <v>33593.12012899758</v>
      </c>
      <c r="K9" s="32">
        <v>241870.46492878257</v>
      </c>
      <c r="L9" s="38">
        <v>829750.06718624022</v>
      </c>
      <c r="M9" s="46">
        <f t="shared" si="1"/>
        <v>1077049.9328137594</v>
      </c>
      <c r="N9" s="47">
        <f t="shared" si="2"/>
        <v>1.7703914571709263</v>
      </c>
      <c r="O9" s="3"/>
      <c r="P9" s="3"/>
      <c r="Q9" s="3"/>
      <c r="R9" s="3"/>
    </row>
    <row r="10" spans="1:18" ht="14.25">
      <c r="A10" s="11">
        <v>4</v>
      </c>
      <c r="B10" s="7">
        <v>14360</v>
      </c>
      <c r="C10" s="8">
        <v>799800</v>
      </c>
      <c r="D10" s="8">
        <v>588760</v>
      </c>
      <c r="E10" s="32">
        <v>500000</v>
      </c>
      <c r="F10" s="33">
        <f t="shared" si="0"/>
        <v>1888560</v>
      </c>
      <c r="G10" s="36">
        <v>4</v>
      </c>
      <c r="H10" s="32">
        <v>67015.145422865564</v>
      </c>
      <c r="I10" s="32">
        <v>542822.67792521103</v>
      </c>
      <c r="J10" s="32">
        <v>33507.572711432782</v>
      </c>
      <c r="K10" s="32">
        <v>241254.52352231601</v>
      </c>
      <c r="L10" s="38">
        <v>817584.77415895986</v>
      </c>
      <c r="M10" s="46">
        <f t="shared" si="1"/>
        <v>1070975.2258410403</v>
      </c>
      <c r="N10" s="47">
        <f t="shared" si="2"/>
        <v>1.7634021352052358</v>
      </c>
      <c r="O10" s="3"/>
      <c r="P10" s="3"/>
      <c r="Q10" s="3"/>
      <c r="R10" s="3"/>
    </row>
    <row r="11" spans="1:18" ht="14.25">
      <c r="A11" s="11">
        <v>5</v>
      </c>
      <c r="B11" s="7">
        <v>14320</v>
      </c>
      <c r="C11" s="8">
        <v>783280</v>
      </c>
      <c r="D11" s="8">
        <v>587120</v>
      </c>
      <c r="E11" s="32">
        <v>500000</v>
      </c>
      <c r="F11" s="33">
        <f t="shared" si="0"/>
        <v>1870400</v>
      </c>
      <c r="G11" s="36">
        <v>5</v>
      </c>
      <c r="H11" s="32">
        <v>66831.517743767967</v>
      </c>
      <c r="I11" s="32">
        <v>531310.5660629553</v>
      </c>
      <c r="J11" s="32">
        <v>33415.758871883983</v>
      </c>
      <c r="K11" s="32">
        <v>240593.46387756467</v>
      </c>
      <c r="L11" s="38">
        <v>805319.78881240392</v>
      </c>
      <c r="M11" s="46">
        <f t="shared" si="1"/>
        <v>1065080.211187596</v>
      </c>
      <c r="N11" s="47">
        <f t="shared" si="2"/>
        <v>1.756111868714985</v>
      </c>
      <c r="O11" s="3"/>
      <c r="P11" s="3"/>
      <c r="Q11" s="3"/>
      <c r="R11" s="3"/>
    </row>
    <row r="12" spans="1:18" ht="14.25">
      <c r="A12" s="11">
        <v>6</v>
      </c>
      <c r="B12" s="7">
        <v>14270</v>
      </c>
      <c r="C12" s="8">
        <v>766310</v>
      </c>
      <c r="D12" s="8">
        <v>585070</v>
      </c>
      <c r="E12" s="32">
        <v>500000</v>
      </c>
      <c r="F12" s="33">
        <f t="shared" si="0"/>
        <v>1851380</v>
      </c>
      <c r="G12" s="36">
        <v>6</v>
      </c>
      <c r="H12" s="32">
        <v>66644.451849383535</v>
      </c>
      <c r="I12" s="32">
        <v>519826.72442519158</v>
      </c>
      <c r="J12" s="32">
        <v>33322.225924691767</v>
      </c>
      <c r="K12" s="32">
        <v>239920.02665778072</v>
      </c>
      <c r="L12" s="38">
        <v>793068.97700766416</v>
      </c>
      <c r="M12" s="46">
        <f t="shared" si="1"/>
        <v>1058311.0229923357</v>
      </c>
      <c r="N12" s="47">
        <f t="shared" si="2"/>
        <v>1.7493723109538166</v>
      </c>
      <c r="O12" s="3"/>
      <c r="P12" s="3"/>
      <c r="Q12" s="3"/>
      <c r="R12" s="3"/>
    </row>
    <row r="13" spans="1:18" ht="14.25">
      <c r="A13" s="11">
        <v>7</v>
      </c>
      <c r="B13" s="7">
        <v>14230</v>
      </c>
      <c r="C13" s="8">
        <v>749960.00000000012</v>
      </c>
      <c r="D13" s="8">
        <v>583430.00000000012</v>
      </c>
      <c r="E13" s="32">
        <v>500000</v>
      </c>
      <c r="F13" s="33">
        <f t="shared" si="0"/>
        <v>1833390.0000000002</v>
      </c>
      <c r="G13" s="36">
        <v>7</v>
      </c>
      <c r="H13" s="32">
        <v>66449.597979932223</v>
      </c>
      <c r="I13" s="32">
        <v>508339.42454648152</v>
      </c>
      <c r="J13" s="32">
        <v>33224.798989966112</v>
      </c>
      <c r="K13" s="32">
        <v>239218.552727756</v>
      </c>
      <c r="L13" s="38">
        <v>780782.7762642036</v>
      </c>
      <c r="M13" s="46">
        <f t="shared" si="1"/>
        <v>1052607.2237357968</v>
      </c>
      <c r="N13" s="47">
        <f t="shared" si="2"/>
        <v>1.7417607999051496</v>
      </c>
      <c r="O13" s="3"/>
      <c r="P13" s="3"/>
      <c r="Q13" s="3"/>
      <c r="R13" s="3"/>
    </row>
    <row r="14" spans="1:18" ht="14.25">
      <c r="A14" s="11">
        <v>8</v>
      </c>
      <c r="B14" s="7">
        <v>14180</v>
      </c>
      <c r="C14" s="8">
        <v>733180.00000000012</v>
      </c>
      <c r="D14" s="8">
        <v>581380.00000000012</v>
      </c>
      <c r="E14" s="32">
        <v>500000</v>
      </c>
      <c r="F14" s="33">
        <f t="shared" si="0"/>
        <v>1814560.0000000002</v>
      </c>
      <c r="G14" s="36">
        <v>8</v>
      </c>
      <c r="H14" s="32">
        <v>66242.713301536831</v>
      </c>
      <c r="I14" s="32">
        <v>496820.34976152616</v>
      </c>
      <c r="J14" s="32">
        <v>33121.356650768415</v>
      </c>
      <c r="K14" s="32">
        <v>238473.76788553258</v>
      </c>
      <c r="L14" s="38">
        <v>768415.47429782711</v>
      </c>
      <c r="M14" s="46">
        <f t="shared" si="1"/>
        <v>1046144.5257021731</v>
      </c>
      <c r="N14" s="47">
        <f t="shared" si="2"/>
        <v>1.7345213356463018</v>
      </c>
      <c r="O14" s="3"/>
      <c r="P14" s="3"/>
      <c r="Q14" s="3"/>
      <c r="R14" s="3"/>
    </row>
    <row r="15" spans="1:18" ht="14.25">
      <c r="A15" s="11">
        <v>9</v>
      </c>
      <c r="B15" s="7">
        <v>14140</v>
      </c>
      <c r="C15" s="8">
        <v>717000</v>
      </c>
      <c r="D15" s="8">
        <v>579740</v>
      </c>
      <c r="E15" s="32">
        <v>500000</v>
      </c>
      <c r="F15" s="33">
        <f t="shared" si="0"/>
        <v>1796740</v>
      </c>
      <c r="G15" s="36">
        <v>9</v>
      </c>
      <c r="H15" s="32">
        <v>66032.752245113574</v>
      </c>
      <c r="I15" s="32">
        <v>485340.72900158481</v>
      </c>
      <c r="J15" s="32">
        <v>33016.376122556787</v>
      </c>
      <c r="K15" s="32">
        <v>237717.90808240886</v>
      </c>
      <c r="L15" s="38">
        <v>756075.0132065505</v>
      </c>
      <c r="M15" s="46">
        <f t="shared" si="1"/>
        <v>1040664.9867934495</v>
      </c>
      <c r="N15" s="47">
        <f t="shared" si="2"/>
        <v>1.7265306537661151</v>
      </c>
      <c r="O15" s="3"/>
      <c r="P15" s="3"/>
      <c r="Q15" s="3"/>
      <c r="R15" s="3"/>
    </row>
    <row r="16" spans="1:18" ht="14.25">
      <c r="A16" s="11">
        <v>10</v>
      </c>
      <c r="B16" s="7">
        <v>14090</v>
      </c>
      <c r="C16" s="8">
        <v>700410</v>
      </c>
      <c r="D16" s="8">
        <v>577690</v>
      </c>
      <c r="E16" s="32">
        <v>500000</v>
      </c>
      <c r="F16" s="33">
        <f t="shared" si="0"/>
        <v>1778100</v>
      </c>
      <c r="G16" s="36">
        <v>10</v>
      </c>
      <c r="H16" s="32">
        <v>65811.122079631459</v>
      </c>
      <c r="I16" s="32">
        <v>473840.07897334651</v>
      </c>
      <c r="J16" s="32">
        <v>32905.56103981573</v>
      </c>
      <c r="K16" s="32">
        <v>236920.03948667322</v>
      </c>
      <c r="L16" s="38">
        <v>743665.67949983547</v>
      </c>
      <c r="M16" s="46">
        <f t="shared" si="1"/>
        <v>1034434.3205001645</v>
      </c>
      <c r="N16" s="47">
        <f t="shared" si="2"/>
        <v>1.7189104854334898</v>
      </c>
      <c r="O16" s="3"/>
      <c r="P16" s="3"/>
      <c r="Q16" s="3"/>
      <c r="R16" s="3"/>
    </row>
    <row r="17" spans="1:18" ht="14.25">
      <c r="A17" s="11">
        <v>11</v>
      </c>
      <c r="B17" s="7">
        <v>14040</v>
      </c>
      <c r="C17" s="8">
        <v>683920</v>
      </c>
      <c r="D17" s="8">
        <v>575640</v>
      </c>
      <c r="E17" s="32">
        <v>500000</v>
      </c>
      <c r="F17" s="33">
        <f t="shared" si="0"/>
        <v>1759560</v>
      </c>
      <c r="G17" s="36">
        <v>11</v>
      </c>
      <c r="H17" s="32">
        <v>65582.371458551948</v>
      </c>
      <c r="I17" s="32">
        <v>462355.71878279123</v>
      </c>
      <c r="J17" s="32">
        <v>32791.185729275974</v>
      </c>
      <c r="K17" s="32">
        <v>236096.53725078702</v>
      </c>
      <c r="L17" s="38">
        <v>731243.44176285423</v>
      </c>
      <c r="M17" s="46">
        <f t="shared" si="1"/>
        <v>1028316.5582371458</v>
      </c>
      <c r="N17" s="47">
        <f t="shared" si="2"/>
        <v>1.7111073296499599</v>
      </c>
      <c r="O17" s="3"/>
      <c r="P17" s="3"/>
      <c r="Q17" s="3"/>
      <c r="R17" s="3"/>
    </row>
    <row r="18" spans="1:18" ht="14.25">
      <c r="A18" s="11">
        <v>12</v>
      </c>
      <c r="B18" s="7">
        <v>13980</v>
      </c>
      <c r="C18" s="8">
        <v>667060</v>
      </c>
      <c r="D18" s="8">
        <v>573180</v>
      </c>
      <c r="E18" s="32">
        <v>500000</v>
      </c>
      <c r="F18" s="33">
        <f t="shared" si="0"/>
        <v>1740240</v>
      </c>
      <c r="G18" s="36">
        <v>12</v>
      </c>
      <c r="H18" s="32">
        <v>65346.664052800108</v>
      </c>
      <c r="I18" s="32">
        <v>450891.9819643207</v>
      </c>
      <c r="J18" s="32">
        <v>32673.332026400054</v>
      </c>
      <c r="K18" s="32">
        <v>235247.99059008039</v>
      </c>
      <c r="L18" s="38">
        <v>718813.30458080117</v>
      </c>
      <c r="M18" s="46">
        <f t="shared" si="1"/>
        <v>1021426.6954191988</v>
      </c>
      <c r="N18" s="47">
        <f t="shared" si="2"/>
        <v>1.7037345976999323</v>
      </c>
      <c r="O18" s="3"/>
      <c r="P18" s="3"/>
      <c r="Q18" s="3"/>
      <c r="R18" s="3"/>
    </row>
    <row r="19" spans="1:18" ht="14.25">
      <c r="A19" s="11">
        <v>13</v>
      </c>
      <c r="B19" s="7">
        <v>13930</v>
      </c>
      <c r="C19" s="8">
        <v>650780</v>
      </c>
      <c r="D19" s="8">
        <v>571130</v>
      </c>
      <c r="E19" s="32">
        <v>500000</v>
      </c>
      <c r="F19" s="33">
        <f t="shared" si="0"/>
        <v>1721910</v>
      </c>
      <c r="G19" s="36">
        <v>13</v>
      </c>
      <c r="H19" s="32">
        <v>65104.166666666664</v>
      </c>
      <c r="I19" s="32">
        <v>439453.125</v>
      </c>
      <c r="J19" s="32">
        <v>32552.083333333332</v>
      </c>
      <c r="K19" s="32">
        <v>234375</v>
      </c>
      <c r="L19" s="38">
        <v>706380.20833333326</v>
      </c>
      <c r="M19" s="46">
        <f t="shared" si="1"/>
        <v>1015529.7916666667</v>
      </c>
      <c r="N19" s="47">
        <f t="shared" si="2"/>
        <v>1.6955780264939706</v>
      </c>
      <c r="O19" s="3"/>
      <c r="P19" s="3"/>
      <c r="Q19" s="3"/>
      <c r="R19" s="3"/>
    </row>
    <row r="20" spans="1:18" ht="14.25">
      <c r="A20" s="11">
        <v>14</v>
      </c>
      <c r="B20" s="7">
        <v>13870</v>
      </c>
      <c r="C20" s="8">
        <v>634149.99999999988</v>
      </c>
      <c r="D20" s="8">
        <v>568669.99999999988</v>
      </c>
      <c r="E20" s="32">
        <v>500000</v>
      </c>
      <c r="F20" s="33">
        <f t="shared" si="0"/>
        <v>1702819.9999999998</v>
      </c>
      <c r="G20" s="36">
        <v>14</v>
      </c>
      <c r="H20" s="32">
        <v>64850.843060959793</v>
      </c>
      <c r="I20" s="32">
        <v>428015.56420233462</v>
      </c>
      <c r="J20" s="32">
        <v>32425.421530479896</v>
      </c>
      <c r="K20" s="32">
        <v>233463.03501945524</v>
      </c>
      <c r="L20" s="38">
        <v>693904.02075226977</v>
      </c>
      <c r="M20" s="46">
        <f t="shared" si="1"/>
        <v>1008915.97924773</v>
      </c>
      <c r="N20" s="47">
        <f t="shared" si="2"/>
        <v>1.6877718611114276</v>
      </c>
      <c r="O20" s="3"/>
      <c r="P20" s="3"/>
      <c r="Q20" s="3"/>
      <c r="R20" s="3"/>
    </row>
    <row r="21" spans="1:18" ht="14.25">
      <c r="A21" s="11">
        <v>15</v>
      </c>
      <c r="B21" s="7">
        <v>13810</v>
      </c>
      <c r="C21" s="8">
        <v>617640</v>
      </c>
      <c r="D21" s="8">
        <v>566210</v>
      </c>
      <c r="E21" s="32">
        <v>500000</v>
      </c>
      <c r="F21" s="33">
        <f t="shared" si="0"/>
        <v>1683850</v>
      </c>
      <c r="G21" s="36">
        <v>15</v>
      </c>
      <c r="H21" s="32">
        <v>64591.138095853246</v>
      </c>
      <c r="I21" s="32">
        <v>416612.8407182534</v>
      </c>
      <c r="J21" s="32">
        <v>32295.569047926623</v>
      </c>
      <c r="K21" s="32">
        <v>232528.09714507166</v>
      </c>
      <c r="L21" s="38">
        <v>681436.50691125169</v>
      </c>
      <c r="M21" s="46">
        <f t="shared" si="1"/>
        <v>1002413.4930887483</v>
      </c>
      <c r="N21" s="47">
        <f t="shared" si="2"/>
        <v>1.679795824387333</v>
      </c>
      <c r="O21" s="3"/>
      <c r="P21" s="3"/>
      <c r="Q21" s="3"/>
      <c r="R21" s="3"/>
    </row>
    <row r="22" spans="1:18" ht="14.25">
      <c r="A22" s="11">
        <v>16</v>
      </c>
      <c r="B22" s="7">
        <v>13740</v>
      </c>
      <c r="C22" s="8">
        <v>600820</v>
      </c>
      <c r="D22" s="8">
        <v>563340</v>
      </c>
      <c r="E22" s="32">
        <v>500000</v>
      </c>
      <c r="F22" s="33">
        <f t="shared" si="0"/>
        <v>1664160</v>
      </c>
      <c r="G22" s="36">
        <v>16</v>
      </c>
      <c r="H22" s="32">
        <v>64321.090885701422</v>
      </c>
      <c r="I22" s="32">
        <v>405222.87257991894</v>
      </c>
      <c r="J22" s="32">
        <v>32160.545442850711</v>
      </c>
      <c r="K22" s="32">
        <v>231555.92718852509</v>
      </c>
      <c r="L22" s="38">
        <v>668939.34521129471</v>
      </c>
      <c r="M22" s="46">
        <f t="shared" si="1"/>
        <v>995220.65478870529</v>
      </c>
      <c r="N22" s="47">
        <f t="shared" si="2"/>
        <v>1.6721517906532164</v>
      </c>
      <c r="O22" s="3"/>
      <c r="P22" s="3"/>
      <c r="Q22" s="3"/>
      <c r="R22" s="3"/>
    </row>
    <row r="23" spans="1:18" ht="14.25">
      <c r="A23" s="11">
        <v>17</v>
      </c>
      <c r="B23" s="7">
        <v>13680</v>
      </c>
      <c r="C23" s="8">
        <v>584560</v>
      </c>
      <c r="D23" s="8">
        <v>560880</v>
      </c>
      <c r="E23" s="32">
        <v>500000</v>
      </c>
      <c r="F23" s="33">
        <f t="shared" si="0"/>
        <v>1645440</v>
      </c>
      <c r="G23" s="36">
        <v>17</v>
      </c>
      <c r="H23" s="32">
        <v>64045.087741770207</v>
      </c>
      <c r="I23" s="32">
        <v>393877.28961188678</v>
      </c>
      <c r="J23" s="32">
        <v>32022.543870885103</v>
      </c>
      <c r="K23" s="32">
        <v>230562.31587037272</v>
      </c>
      <c r="L23" s="38">
        <v>656462.14935314457</v>
      </c>
      <c r="M23" s="46">
        <f t="shared" si="1"/>
        <v>988977.85064685543</v>
      </c>
      <c r="N23" s="47">
        <f t="shared" si="2"/>
        <v>1.6637784141715366</v>
      </c>
      <c r="O23" s="3"/>
      <c r="P23" s="3"/>
      <c r="Q23" s="3"/>
      <c r="R23" s="3"/>
    </row>
    <row r="24" spans="1:18" ht="14.25">
      <c r="A24" s="11">
        <v>18</v>
      </c>
      <c r="B24" s="7">
        <v>13610</v>
      </c>
      <c r="C24" s="8">
        <v>568010</v>
      </c>
      <c r="D24" s="8">
        <v>558010</v>
      </c>
      <c r="E24" s="32">
        <v>500000</v>
      </c>
      <c r="F24" s="33">
        <f t="shared" si="0"/>
        <v>1626020</v>
      </c>
      <c r="G24" s="36">
        <v>18</v>
      </c>
      <c r="H24" s="32">
        <v>63759.245090538127</v>
      </c>
      <c r="I24" s="32">
        <v>382555.47054322873</v>
      </c>
      <c r="J24" s="32">
        <v>31879.622545269063</v>
      </c>
      <c r="K24" s="32">
        <v>229533.28232593724</v>
      </c>
      <c r="L24" s="38">
        <v>643968.37541443505</v>
      </c>
      <c r="M24" s="46">
        <f t="shared" si="1"/>
        <v>982051.62458556495</v>
      </c>
      <c r="N24" s="47">
        <f t="shared" si="2"/>
        <v>1.6557378036884729</v>
      </c>
      <c r="O24" s="3"/>
      <c r="P24" s="3"/>
      <c r="Q24" s="3"/>
      <c r="R24" s="3"/>
    </row>
    <row r="25" spans="1:18" ht="14.25">
      <c r="A25" s="11">
        <v>19</v>
      </c>
      <c r="B25" s="7">
        <v>13540</v>
      </c>
      <c r="C25" s="8">
        <v>551600</v>
      </c>
      <c r="D25" s="8">
        <v>555140</v>
      </c>
      <c r="E25" s="32">
        <v>500000</v>
      </c>
      <c r="F25" s="33">
        <f t="shared" si="0"/>
        <v>1606740</v>
      </c>
      <c r="G25" s="36">
        <v>19</v>
      </c>
      <c r="H25" s="32">
        <v>63467.885250063468</v>
      </c>
      <c r="I25" s="32">
        <v>371287.12871287129</v>
      </c>
      <c r="J25" s="32">
        <v>31733.942625031734</v>
      </c>
      <c r="K25" s="32">
        <v>228484.38690022851</v>
      </c>
      <c r="L25" s="38">
        <v>631505.4582381316</v>
      </c>
      <c r="M25" s="46">
        <f t="shared" si="1"/>
        <v>975234.5417618684</v>
      </c>
      <c r="N25" s="47">
        <f t="shared" si="2"/>
        <v>1.647542135963773</v>
      </c>
      <c r="O25" s="3"/>
      <c r="P25" s="3"/>
      <c r="Q25" s="3"/>
      <c r="R25" s="3"/>
    </row>
    <row r="26" spans="1:18" ht="14.25">
      <c r="A26" s="11">
        <v>20</v>
      </c>
      <c r="B26" s="7">
        <v>13460</v>
      </c>
      <c r="C26" s="8">
        <v>534940</v>
      </c>
      <c r="D26" s="8">
        <v>551860</v>
      </c>
      <c r="E26" s="32">
        <v>500000</v>
      </c>
      <c r="F26" s="33">
        <f t="shared" si="0"/>
        <v>1586800</v>
      </c>
      <c r="G26" s="36">
        <v>20</v>
      </c>
      <c r="H26" s="32">
        <v>63163.213744315311</v>
      </c>
      <c r="I26" s="32">
        <v>360030.31834259728</v>
      </c>
      <c r="J26" s="32">
        <v>31581.606872157656</v>
      </c>
      <c r="K26" s="32">
        <v>227387.56947953513</v>
      </c>
      <c r="L26" s="38">
        <v>618999.4946942901</v>
      </c>
      <c r="M26" s="46">
        <f t="shared" si="1"/>
        <v>967800.5053057099</v>
      </c>
      <c r="N26" s="47">
        <f t="shared" si="2"/>
        <v>1.6395941015744353</v>
      </c>
      <c r="O26" s="3"/>
      <c r="P26" s="3"/>
      <c r="Q26" s="3"/>
      <c r="R26" s="3"/>
    </row>
    <row r="27" spans="1:18" ht="14.25">
      <c r="A27" s="11">
        <v>21</v>
      </c>
      <c r="B27" s="7">
        <v>13390</v>
      </c>
      <c r="C27" s="8">
        <v>518820</v>
      </c>
      <c r="D27" s="8">
        <v>548990</v>
      </c>
      <c r="E27" s="32">
        <v>500000</v>
      </c>
      <c r="F27" s="33">
        <f t="shared" si="0"/>
        <v>1567810</v>
      </c>
      <c r="G27" s="36">
        <v>21</v>
      </c>
      <c r="H27" s="32">
        <v>62845.651080945201</v>
      </c>
      <c r="I27" s="32">
        <v>348793.36349924584</v>
      </c>
      <c r="J27" s="32">
        <v>31422.825540472601</v>
      </c>
      <c r="K27" s="32">
        <v>226244.34389140271</v>
      </c>
      <c r="L27" s="38">
        <v>606460.53293112107</v>
      </c>
      <c r="M27" s="46">
        <f t="shared" si="1"/>
        <v>961349.46706887893</v>
      </c>
      <c r="N27" s="47">
        <f t="shared" si="2"/>
        <v>1.6308429491100651</v>
      </c>
      <c r="O27" s="3"/>
      <c r="P27" s="3"/>
      <c r="Q27" s="3"/>
      <c r="R27" s="3"/>
    </row>
    <row r="28" spans="1:18" ht="14.25">
      <c r="A28" s="11">
        <v>22</v>
      </c>
      <c r="B28" s="7">
        <v>13310</v>
      </c>
      <c r="C28" s="8">
        <v>502470</v>
      </c>
      <c r="D28" s="8">
        <v>545710</v>
      </c>
      <c r="E28" s="32">
        <v>500000</v>
      </c>
      <c r="F28" s="33">
        <f t="shared" si="0"/>
        <v>1548180</v>
      </c>
      <c r="G28" s="36">
        <v>22</v>
      </c>
      <c r="H28" s="32">
        <v>62515.628907226805</v>
      </c>
      <c r="I28" s="32">
        <v>337584.39609902474</v>
      </c>
      <c r="J28" s="32">
        <v>31257.814453613402</v>
      </c>
      <c r="K28" s="32">
        <v>225056.26406601648</v>
      </c>
      <c r="L28" s="38">
        <v>593898.4746186547</v>
      </c>
      <c r="M28" s="46">
        <f t="shared" si="1"/>
        <v>954281.5253813453</v>
      </c>
      <c r="N28" s="47">
        <f t="shared" si="2"/>
        <v>1.6223514328031488</v>
      </c>
      <c r="O28" s="3"/>
      <c r="P28" s="3"/>
      <c r="Q28" s="3"/>
      <c r="R28" s="3"/>
    </row>
    <row r="29" spans="1:18" ht="14.25">
      <c r="A29" s="11">
        <v>23</v>
      </c>
      <c r="B29" s="7">
        <v>13220</v>
      </c>
      <c r="C29" s="8">
        <v>485920.00000000006</v>
      </c>
      <c r="D29" s="8">
        <v>542020.00000000012</v>
      </c>
      <c r="E29" s="32">
        <v>500000</v>
      </c>
      <c r="F29" s="33">
        <f t="shared" si="0"/>
        <v>1527940.0000000002</v>
      </c>
      <c r="G29" s="36">
        <v>23</v>
      </c>
      <c r="H29" s="32">
        <v>62173.588659537425</v>
      </c>
      <c r="I29" s="32">
        <v>326411.34046257142</v>
      </c>
      <c r="J29" s="32">
        <v>31086.794329768712</v>
      </c>
      <c r="K29" s="32">
        <v>223824.91917433473</v>
      </c>
      <c r="L29" s="38">
        <v>581323.05396667484</v>
      </c>
      <c r="M29" s="46">
        <f t="shared" si="1"/>
        <v>946616.9460333254</v>
      </c>
      <c r="N29" s="47">
        <f t="shared" si="2"/>
        <v>1.614105902501147</v>
      </c>
      <c r="O29" s="3"/>
      <c r="P29" s="3"/>
      <c r="Q29" s="3"/>
      <c r="R29" s="3"/>
    </row>
    <row r="30" spans="1:18" ht="14.25">
      <c r="A30" s="11">
        <v>24</v>
      </c>
      <c r="B30" s="7">
        <v>13140</v>
      </c>
      <c r="C30" s="8">
        <v>469899.99999999994</v>
      </c>
      <c r="D30" s="8">
        <v>538739.99999999988</v>
      </c>
      <c r="E30" s="32">
        <v>500000</v>
      </c>
      <c r="F30" s="33">
        <f t="shared" si="0"/>
        <v>1508639.9999999998</v>
      </c>
      <c r="G30" s="36">
        <v>24</v>
      </c>
      <c r="H30" s="32">
        <v>61816.158743895656</v>
      </c>
      <c r="I30" s="32">
        <v>315262.40959386784</v>
      </c>
      <c r="J30" s="32">
        <v>30908.079371947828</v>
      </c>
      <c r="K30" s="32">
        <v>222538.17147802433</v>
      </c>
      <c r="L30" s="38">
        <v>568708.66044384008</v>
      </c>
      <c r="M30" s="46">
        <f t="shared" si="1"/>
        <v>939931.33955615968</v>
      </c>
      <c r="N30" s="47">
        <f t="shared" si="2"/>
        <v>1.605053408169566</v>
      </c>
      <c r="O30" s="3"/>
      <c r="P30" s="3"/>
      <c r="Q30" s="3"/>
      <c r="R30" s="3"/>
    </row>
    <row r="31" spans="1:18" ht="14.25">
      <c r="A31" s="11">
        <v>25</v>
      </c>
      <c r="B31" s="7">
        <v>13050</v>
      </c>
      <c r="C31" s="8">
        <v>453700</v>
      </c>
      <c r="D31" s="8">
        <v>535050</v>
      </c>
      <c r="E31" s="32">
        <v>500000</v>
      </c>
      <c r="F31" s="33">
        <f t="shared" si="0"/>
        <v>1488750</v>
      </c>
      <c r="G31" s="36">
        <v>25</v>
      </c>
      <c r="H31" s="32">
        <v>61440.157286802656</v>
      </c>
      <c r="I31" s="32">
        <v>304128.77856967313</v>
      </c>
      <c r="J31" s="32">
        <v>30720.078643401328</v>
      </c>
      <c r="K31" s="32">
        <v>221184.56623248957</v>
      </c>
      <c r="L31" s="38">
        <v>556033.423445564</v>
      </c>
      <c r="M31" s="46">
        <f t="shared" si="1"/>
        <v>932716.576554436</v>
      </c>
      <c r="N31" s="47">
        <f t="shared" si="2"/>
        <v>1.5961440349860796</v>
      </c>
      <c r="O31" s="3"/>
      <c r="P31" s="3"/>
      <c r="Q31" s="3"/>
      <c r="R31" s="3"/>
    </row>
    <row r="32" spans="1:18" ht="14.25">
      <c r="A32" s="11">
        <v>26</v>
      </c>
      <c r="B32" s="7">
        <v>12950</v>
      </c>
      <c r="C32" s="8">
        <v>437350</v>
      </c>
      <c r="D32" s="8">
        <v>530950</v>
      </c>
      <c r="E32" s="32">
        <v>500000</v>
      </c>
      <c r="F32" s="33">
        <f t="shared" si="0"/>
        <v>1468300</v>
      </c>
      <c r="G32" s="36">
        <v>26</v>
      </c>
      <c r="H32" s="32">
        <v>61050.061050061049</v>
      </c>
      <c r="I32" s="32">
        <v>293040.29304029304</v>
      </c>
      <c r="J32" s="32">
        <v>30525.030525030525</v>
      </c>
      <c r="K32" s="32">
        <v>219780.21978021978</v>
      </c>
      <c r="L32" s="38">
        <v>543345.54334554332</v>
      </c>
      <c r="M32" s="46">
        <f t="shared" si="1"/>
        <v>924954.45665445668</v>
      </c>
      <c r="N32" s="47">
        <f t="shared" si="2"/>
        <v>1.5874295101088698</v>
      </c>
      <c r="O32" s="3"/>
      <c r="P32" s="3"/>
      <c r="Q32" s="3"/>
      <c r="R32" s="3"/>
    </row>
    <row r="33" spans="1:18" ht="14.25">
      <c r="A33" s="11">
        <v>27</v>
      </c>
      <c r="B33" s="7">
        <v>12850</v>
      </c>
      <c r="C33" s="8">
        <v>421200</v>
      </c>
      <c r="D33" s="8">
        <v>526850</v>
      </c>
      <c r="E33" s="32">
        <v>500000</v>
      </c>
      <c r="F33" s="33">
        <f t="shared" si="0"/>
        <v>1448050</v>
      </c>
      <c r="G33" s="36">
        <v>27</v>
      </c>
      <c r="H33" s="32">
        <v>60646.491600460911</v>
      </c>
      <c r="I33" s="32">
        <v>282006.1859421432</v>
      </c>
      <c r="J33" s="32">
        <v>30323.245800230456</v>
      </c>
      <c r="K33" s="32">
        <v>218327.3697616593</v>
      </c>
      <c r="L33" s="38">
        <v>530656.80150403292</v>
      </c>
      <c r="M33" s="46">
        <f t="shared" si="1"/>
        <v>917393.19849596708</v>
      </c>
      <c r="N33" s="47">
        <f t="shared" si="2"/>
        <v>1.5784398689395402</v>
      </c>
      <c r="O33" s="3"/>
      <c r="P33" s="3"/>
      <c r="Q33" s="3"/>
      <c r="R33" s="3"/>
    </row>
    <row r="34" spans="1:18" ht="14.25">
      <c r="A34" s="11">
        <v>28</v>
      </c>
      <c r="B34" s="7">
        <v>12750</v>
      </c>
      <c r="C34" s="8">
        <v>405250</v>
      </c>
      <c r="D34" s="8">
        <v>522750</v>
      </c>
      <c r="E34" s="32">
        <v>500000</v>
      </c>
      <c r="F34" s="33">
        <f t="shared" si="0"/>
        <v>1428000</v>
      </c>
      <c r="G34" s="36">
        <v>28</v>
      </c>
      <c r="H34" s="32">
        <v>60219.197880284235</v>
      </c>
      <c r="I34" s="32">
        <v>270986.39046127902</v>
      </c>
      <c r="J34" s="32">
        <v>30109.598940142117</v>
      </c>
      <c r="K34" s="32">
        <v>216789.11236902323</v>
      </c>
      <c r="L34" s="38">
        <v>517885.10177044442</v>
      </c>
      <c r="M34" s="46">
        <f t="shared" si="1"/>
        <v>910114.89822955558</v>
      </c>
      <c r="N34" s="47">
        <f t="shared" si="2"/>
        <v>1.5690326603573737</v>
      </c>
      <c r="O34" s="3"/>
      <c r="P34" s="3"/>
      <c r="Q34" s="3"/>
      <c r="R34" s="3"/>
    </row>
    <row r="35" spans="1:18" ht="14.25">
      <c r="A35" s="11">
        <v>29</v>
      </c>
      <c r="B35" s="7">
        <v>12640</v>
      </c>
      <c r="C35" s="8">
        <v>389200.00000000006</v>
      </c>
      <c r="D35" s="8">
        <v>518240.00000000006</v>
      </c>
      <c r="E35" s="32">
        <v>500000</v>
      </c>
      <c r="F35" s="33">
        <f t="shared" si="0"/>
        <v>1407440</v>
      </c>
      <c r="G35" s="36">
        <v>29</v>
      </c>
      <c r="H35" s="32">
        <v>59780.009564801534</v>
      </c>
      <c r="I35" s="32">
        <v>260043.04160688669</v>
      </c>
      <c r="J35" s="32">
        <v>29890.004782400767</v>
      </c>
      <c r="K35" s="32">
        <v>215208.0344332855</v>
      </c>
      <c r="L35" s="38">
        <v>505141.08082257293</v>
      </c>
      <c r="M35" s="46">
        <f t="shared" si="1"/>
        <v>902298.91917742707</v>
      </c>
      <c r="N35" s="47">
        <f t="shared" si="2"/>
        <v>1.5598378431873556</v>
      </c>
      <c r="O35" s="3"/>
      <c r="P35" s="3"/>
      <c r="Q35" s="3"/>
      <c r="R35" s="3"/>
    </row>
    <row r="36" spans="1:18" ht="14.25">
      <c r="A36" s="11">
        <v>30</v>
      </c>
      <c r="B36" s="7">
        <v>12530</v>
      </c>
      <c r="C36" s="8">
        <v>373370</v>
      </c>
      <c r="D36" s="8">
        <v>513730</v>
      </c>
      <c r="E36" s="32">
        <v>500000</v>
      </c>
      <c r="F36" s="33">
        <f t="shared" si="0"/>
        <v>1387100</v>
      </c>
      <c r="G36" s="36">
        <v>30</v>
      </c>
      <c r="H36" s="32">
        <v>59315.499139925261</v>
      </c>
      <c r="I36" s="32">
        <v>249125.09638768609</v>
      </c>
      <c r="J36" s="32">
        <v>29657.749569962631</v>
      </c>
      <c r="K36" s="32">
        <v>213535.79690373092</v>
      </c>
      <c r="L36" s="38">
        <v>492318.64286137966</v>
      </c>
      <c r="M36" s="46">
        <f t="shared" si="1"/>
        <v>894781.35713862034</v>
      </c>
      <c r="N36" s="47">
        <f t="shared" si="2"/>
        <v>1.5502111090420374</v>
      </c>
      <c r="O36" s="3"/>
      <c r="P36" s="3"/>
      <c r="Q36" s="3"/>
      <c r="R36" s="3"/>
    </row>
    <row r="37" spans="1:18" ht="14.25">
      <c r="A37" s="11">
        <v>31</v>
      </c>
      <c r="B37" s="7">
        <v>12410</v>
      </c>
      <c r="C37" s="8">
        <v>357480</v>
      </c>
      <c r="D37" s="8">
        <v>508810</v>
      </c>
      <c r="E37" s="32">
        <v>500000</v>
      </c>
      <c r="F37" s="33">
        <f t="shared" si="0"/>
        <v>1366290</v>
      </c>
      <c r="G37" s="36">
        <v>31</v>
      </c>
      <c r="H37" s="32">
        <v>58833.911866800023</v>
      </c>
      <c r="I37" s="32">
        <v>238277.34306054009</v>
      </c>
      <c r="J37" s="32">
        <v>29416.955933400011</v>
      </c>
      <c r="K37" s="32">
        <v>211802.08272048007</v>
      </c>
      <c r="L37" s="38">
        <v>479496.38171442016</v>
      </c>
      <c r="M37" s="46">
        <f t="shared" si="1"/>
        <v>886793.61828557984</v>
      </c>
      <c r="N37" s="47">
        <f t="shared" si="2"/>
        <v>1.5407079751446799</v>
      </c>
      <c r="O37" s="3"/>
      <c r="P37" s="3"/>
      <c r="Q37" s="3"/>
      <c r="R37" s="3"/>
    </row>
    <row r="38" spans="1:18" ht="14.25">
      <c r="A38" s="11">
        <v>32</v>
      </c>
      <c r="B38" s="7">
        <v>12290</v>
      </c>
      <c r="C38" s="8">
        <v>341830</v>
      </c>
      <c r="D38" s="8">
        <v>503890</v>
      </c>
      <c r="E38" s="32">
        <v>500000</v>
      </c>
      <c r="F38" s="33">
        <f t="shared" si="0"/>
        <v>1345720</v>
      </c>
      <c r="G38" s="36">
        <v>32</v>
      </c>
      <c r="H38" s="32">
        <v>58332.847226273116</v>
      </c>
      <c r="I38" s="32">
        <v>227498.10418246515</v>
      </c>
      <c r="J38" s="32">
        <v>29166.423613136558</v>
      </c>
      <c r="K38" s="32">
        <v>209998.2500145832</v>
      </c>
      <c r="L38" s="38">
        <v>466662.77781018487</v>
      </c>
      <c r="M38" s="46">
        <f t="shared" si="1"/>
        <v>879057.22218981513</v>
      </c>
      <c r="N38" s="47">
        <f t="shared" si="2"/>
        <v>1.5308673497359859</v>
      </c>
      <c r="O38" s="3"/>
      <c r="P38" s="3"/>
      <c r="Q38" s="3"/>
      <c r="R38" s="3"/>
    </row>
    <row r="39" spans="1:18" ht="14.25">
      <c r="A39" s="11">
        <v>33</v>
      </c>
      <c r="B39" s="7">
        <v>12170</v>
      </c>
      <c r="C39" s="8">
        <v>326420</v>
      </c>
      <c r="D39" s="8">
        <v>498970</v>
      </c>
      <c r="E39" s="32">
        <v>500000</v>
      </c>
      <c r="F39" s="33">
        <f t="shared" si="0"/>
        <v>1325390</v>
      </c>
      <c r="G39" s="36">
        <v>33</v>
      </c>
      <c r="H39" s="32">
        <v>57810.151462596834</v>
      </c>
      <c r="I39" s="32">
        <v>216788.0679847381</v>
      </c>
      <c r="J39" s="32">
        <v>28905.075731298417</v>
      </c>
      <c r="K39" s="32">
        <v>208116.54526534857</v>
      </c>
      <c r="L39" s="38">
        <v>453809.68898138509</v>
      </c>
      <c r="M39" s="46">
        <f t="shared" si="1"/>
        <v>871580.31101861491</v>
      </c>
      <c r="N39" s="47">
        <f t="shared" si="2"/>
        <v>1.5206745531585244</v>
      </c>
      <c r="O39" s="3"/>
      <c r="P39" s="3"/>
      <c r="Q39" s="3"/>
      <c r="R39" s="3"/>
    </row>
    <row r="40" spans="1:18" ht="14.25">
      <c r="A40" s="11">
        <v>34</v>
      </c>
      <c r="B40" s="7">
        <v>12030</v>
      </c>
      <c r="C40" s="8">
        <v>310750</v>
      </c>
      <c r="D40" s="8">
        <v>493230</v>
      </c>
      <c r="E40" s="32">
        <v>500000</v>
      </c>
      <c r="F40" s="33">
        <f t="shared" si="0"/>
        <v>1303980</v>
      </c>
      <c r="G40" s="36">
        <v>34</v>
      </c>
      <c r="H40" s="32">
        <v>57260.650480989461</v>
      </c>
      <c r="I40" s="32">
        <v>206138.34173156205</v>
      </c>
      <c r="J40" s="32">
        <v>28630.325240494731</v>
      </c>
      <c r="K40" s="32">
        <v>206138.34173156208</v>
      </c>
      <c r="L40" s="38">
        <v>440907.00870361889</v>
      </c>
      <c r="M40" s="46">
        <f t="shared" si="1"/>
        <v>863072.99129638111</v>
      </c>
      <c r="N40" s="47">
        <f t="shared" si="2"/>
        <v>1.5108571501482781</v>
      </c>
      <c r="O40" s="3"/>
      <c r="P40" s="3"/>
      <c r="Q40" s="3"/>
      <c r="R40" s="3"/>
    </row>
    <row r="41" spans="1:18" ht="14.25">
      <c r="A41" s="11">
        <v>35</v>
      </c>
      <c r="B41" s="7">
        <v>11890</v>
      </c>
      <c r="C41" s="8">
        <v>295360</v>
      </c>
      <c r="D41" s="8">
        <v>487490</v>
      </c>
      <c r="E41" s="32">
        <v>500000</v>
      </c>
      <c r="F41" s="33">
        <f t="shared" si="0"/>
        <v>1282850</v>
      </c>
      <c r="G41" s="36">
        <v>35</v>
      </c>
      <c r="H41" s="32">
        <v>56689.342403628121</v>
      </c>
      <c r="I41" s="32">
        <v>195578.23129251701</v>
      </c>
      <c r="J41" s="32">
        <v>28344.671201814061</v>
      </c>
      <c r="K41" s="32">
        <v>204081.63265306124</v>
      </c>
      <c r="L41" s="38">
        <v>428004.53514739231</v>
      </c>
      <c r="M41" s="46">
        <f t="shared" si="1"/>
        <v>854845.46485260769</v>
      </c>
      <c r="N41" s="47">
        <f t="shared" si="2"/>
        <v>1.5006805940313304</v>
      </c>
      <c r="O41" s="3"/>
      <c r="P41" s="3"/>
      <c r="Q41" s="3"/>
      <c r="R41" s="3"/>
    </row>
    <row r="42" spans="1:18" ht="14.25">
      <c r="A42" s="11">
        <v>36</v>
      </c>
      <c r="B42" s="7">
        <v>11750</v>
      </c>
      <c r="C42" s="8">
        <v>280250</v>
      </c>
      <c r="D42" s="8">
        <v>481750</v>
      </c>
      <c r="E42" s="32">
        <v>500000</v>
      </c>
      <c r="F42" s="33">
        <f t="shared" si="0"/>
        <v>1262000</v>
      </c>
      <c r="G42" s="36">
        <v>36</v>
      </c>
      <c r="H42" s="32">
        <v>56094.687833062206</v>
      </c>
      <c r="I42" s="32">
        <v>185112.46984910525</v>
      </c>
      <c r="J42" s="32">
        <v>28047.343916531103</v>
      </c>
      <c r="K42" s="32">
        <v>201940.87619902394</v>
      </c>
      <c r="L42" s="38">
        <v>415100.68996466033</v>
      </c>
      <c r="M42" s="46">
        <f t="shared" si="1"/>
        <v>846899.31003533967</v>
      </c>
      <c r="N42" s="47">
        <f t="shared" si="2"/>
        <v>1.4901417264672689</v>
      </c>
      <c r="O42" s="3"/>
      <c r="P42" s="3"/>
      <c r="Q42" s="3"/>
      <c r="R42" s="3"/>
    </row>
    <row r="43" spans="1:18" ht="14.25">
      <c r="A43" s="11">
        <v>37</v>
      </c>
      <c r="B43" s="7">
        <v>11600</v>
      </c>
      <c r="C43" s="8">
        <v>265200</v>
      </c>
      <c r="D43" s="8">
        <v>475600</v>
      </c>
      <c r="E43" s="32">
        <v>500000</v>
      </c>
      <c r="F43" s="33">
        <f t="shared" si="0"/>
        <v>1240800</v>
      </c>
      <c r="G43" s="36">
        <v>37</v>
      </c>
      <c r="H43" s="32">
        <v>55469.270024406476</v>
      </c>
      <c r="I43" s="32">
        <v>174728.20057688036</v>
      </c>
      <c r="J43" s="32">
        <v>27734.635012203238</v>
      </c>
      <c r="K43" s="32">
        <v>199689.3720878633</v>
      </c>
      <c r="L43" s="38">
        <v>402152.20767694688</v>
      </c>
      <c r="M43" s="46">
        <f t="shared" si="1"/>
        <v>838647.79232305312</v>
      </c>
      <c r="N43" s="47">
        <f t="shared" si="2"/>
        <v>1.4795245529270231</v>
      </c>
      <c r="O43" s="3"/>
      <c r="P43" s="3"/>
      <c r="Q43" s="3"/>
      <c r="R43" s="3"/>
    </row>
    <row r="44" spans="1:18" ht="14.25">
      <c r="A44" s="11">
        <v>38</v>
      </c>
      <c r="B44" s="7">
        <v>11440</v>
      </c>
      <c r="C44" s="8">
        <v>250240</v>
      </c>
      <c r="D44" s="8">
        <v>469040</v>
      </c>
      <c r="E44" s="32">
        <v>500000</v>
      </c>
      <c r="F44" s="33">
        <f t="shared" si="0"/>
        <v>1219280</v>
      </c>
      <c r="G44" s="36">
        <v>38</v>
      </c>
      <c r="H44" s="32">
        <v>54818.550597522204</v>
      </c>
      <c r="I44" s="32">
        <v>164455.65179256661</v>
      </c>
      <c r="J44" s="32">
        <v>27409.275298761102</v>
      </c>
      <c r="K44" s="32">
        <v>197346.78215107994</v>
      </c>
      <c r="L44" s="38">
        <v>389211.7092424077</v>
      </c>
      <c r="M44" s="46">
        <f t="shared" si="1"/>
        <v>830068.2907575923</v>
      </c>
      <c r="N44" s="47">
        <f t="shared" si="2"/>
        <v>1.4688911907322462</v>
      </c>
      <c r="O44" s="3"/>
      <c r="P44" s="3"/>
      <c r="Q44" s="3"/>
      <c r="R44" s="3"/>
    </row>
    <row r="45" spans="1:18" ht="14.25">
      <c r="A45" s="11">
        <v>39</v>
      </c>
      <c r="B45" s="7">
        <v>11270</v>
      </c>
      <c r="C45" s="8">
        <v>235400</v>
      </c>
      <c r="D45" s="8">
        <v>462070</v>
      </c>
      <c r="E45" s="32">
        <v>500000</v>
      </c>
      <c r="F45" s="33">
        <f t="shared" si="0"/>
        <v>1197470</v>
      </c>
      <c r="G45" s="36">
        <v>39</v>
      </c>
      <c r="H45" s="32">
        <v>54138.920469925826</v>
      </c>
      <c r="I45" s="32">
        <v>154295.92333928859</v>
      </c>
      <c r="J45" s="32">
        <v>27069.460234962913</v>
      </c>
      <c r="K45" s="32">
        <v>194900.11369173296</v>
      </c>
      <c r="L45" s="38">
        <v>376265.49726598442</v>
      </c>
      <c r="M45" s="46">
        <f t="shared" si="1"/>
        <v>821204.50273401558</v>
      </c>
      <c r="N45" s="47">
        <f t="shared" si="2"/>
        <v>1.4581873285074463</v>
      </c>
      <c r="O45" s="3"/>
      <c r="P45" s="3"/>
      <c r="Q45" s="3"/>
      <c r="R45" s="3"/>
    </row>
    <row r="46" spans="1:18" ht="14.25">
      <c r="A46" s="11">
        <v>40</v>
      </c>
      <c r="B46" s="7">
        <v>11090</v>
      </c>
      <c r="C46" s="8">
        <v>220710</v>
      </c>
      <c r="D46" s="8">
        <v>454690</v>
      </c>
      <c r="E46" s="32">
        <v>500000</v>
      </c>
      <c r="F46" s="33">
        <f t="shared" si="0"/>
        <v>1175400</v>
      </c>
      <c r="G46" s="36">
        <v>40</v>
      </c>
      <c r="H46" s="32">
        <v>53427.365496607359</v>
      </c>
      <c r="I46" s="32">
        <v>144253.88684083987</v>
      </c>
      <c r="J46" s="32">
        <v>26713.68274830368</v>
      </c>
      <c r="K46" s="32">
        <v>192338.51578778648</v>
      </c>
      <c r="L46" s="38">
        <v>363306.08537693007</v>
      </c>
      <c r="M46" s="46">
        <f t="shared" si="1"/>
        <v>812093.91462306993</v>
      </c>
      <c r="N46" s="47">
        <f t="shared" si="2"/>
        <v>1.4473695453629365</v>
      </c>
      <c r="O46" s="3"/>
      <c r="P46" s="3"/>
      <c r="Q46" s="3"/>
      <c r="R46" s="3"/>
    </row>
    <row r="47" spans="1:18" ht="14.25">
      <c r="A47" s="11">
        <v>41</v>
      </c>
      <c r="B47" s="7">
        <v>10910</v>
      </c>
      <c r="C47" s="8">
        <v>206380</v>
      </c>
      <c r="D47" s="8">
        <v>447310</v>
      </c>
      <c r="E47" s="32">
        <v>500000</v>
      </c>
      <c r="F47" s="33">
        <f t="shared" si="0"/>
        <v>1153690</v>
      </c>
      <c r="G47" s="36">
        <v>41</v>
      </c>
      <c r="H47" s="32">
        <v>53245.301102177735</v>
      </c>
      <c r="I47" s="32">
        <v>135775.51781055322</v>
      </c>
      <c r="J47" s="32">
        <v>26622.650551088867</v>
      </c>
      <c r="K47" s="32">
        <v>191683.08396783983</v>
      </c>
      <c r="L47" s="38">
        <v>354081.25232948194</v>
      </c>
      <c r="M47" s="46">
        <f t="shared" si="1"/>
        <v>799608.747670518</v>
      </c>
      <c r="N47" s="47">
        <f t="shared" si="2"/>
        <v>1.442818132444172</v>
      </c>
      <c r="O47" s="3"/>
      <c r="P47" s="3"/>
      <c r="Q47" s="3"/>
      <c r="R47" s="3"/>
    </row>
    <row r="48" spans="1:18" ht="14.25">
      <c r="A48" s="11">
        <v>42</v>
      </c>
      <c r="B48" s="7">
        <v>10720</v>
      </c>
      <c r="C48" s="8">
        <v>192240</v>
      </c>
      <c r="D48" s="8">
        <v>439520</v>
      </c>
      <c r="E48" s="32">
        <v>500000</v>
      </c>
      <c r="F48" s="33">
        <f t="shared" si="0"/>
        <v>1131760</v>
      </c>
      <c r="G48" s="36">
        <v>42</v>
      </c>
      <c r="H48" s="32">
        <v>51907.604464053984</v>
      </c>
      <c r="I48" s="32">
        <v>124578.25071372956</v>
      </c>
      <c r="J48" s="32">
        <v>25953.802232026992</v>
      </c>
      <c r="K48" s="32">
        <v>186867.37607059433</v>
      </c>
      <c r="L48" s="38">
        <v>337399.42901635088</v>
      </c>
      <c r="M48" s="46">
        <f t="shared" si="1"/>
        <v>794360.57098364912</v>
      </c>
      <c r="N48" s="47">
        <f t="shared" si="2"/>
        <v>1.4247434242595305</v>
      </c>
      <c r="O48" s="3"/>
      <c r="P48" s="3"/>
      <c r="Q48" s="3"/>
      <c r="R48" s="3"/>
    </row>
    <row r="49" spans="1:18" ht="14.25">
      <c r="A49" s="11">
        <v>43</v>
      </c>
      <c r="B49" s="7">
        <v>10510</v>
      </c>
      <c r="C49" s="8">
        <v>178160</v>
      </c>
      <c r="D49" s="8">
        <v>430910</v>
      </c>
      <c r="E49" s="32">
        <v>500000</v>
      </c>
      <c r="F49" s="33">
        <f t="shared" si="0"/>
        <v>1109070</v>
      </c>
      <c r="G49" s="36">
        <v>43</v>
      </c>
      <c r="H49" s="32">
        <v>51093.39873288371</v>
      </c>
      <c r="I49" s="32">
        <v>114960.14714898834</v>
      </c>
      <c r="J49" s="32">
        <v>25546.699366441855</v>
      </c>
      <c r="K49" s="32">
        <v>183936.23543838132</v>
      </c>
      <c r="L49" s="38">
        <v>324443.08195381152</v>
      </c>
      <c r="M49" s="46">
        <f t="shared" si="1"/>
        <v>784626.91804618854</v>
      </c>
      <c r="N49" s="47">
        <f t="shared" si="2"/>
        <v>1.4134998105363401</v>
      </c>
      <c r="O49" s="3"/>
      <c r="P49" s="3"/>
      <c r="Q49" s="3"/>
      <c r="R49" s="3"/>
    </row>
    <row r="50" spans="1:18" ht="14.25">
      <c r="A50" s="11">
        <v>44</v>
      </c>
      <c r="B50" s="7">
        <v>10300</v>
      </c>
      <c r="C50" s="8">
        <v>164500</v>
      </c>
      <c r="D50" s="8">
        <v>422300</v>
      </c>
      <c r="E50" s="32">
        <v>500000</v>
      </c>
      <c r="F50" s="33">
        <f t="shared" si="0"/>
        <v>1086800</v>
      </c>
      <c r="G50" s="36">
        <v>44</v>
      </c>
      <c r="H50" s="32">
        <v>50243.681857006479</v>
      </c>
      <c r="I50" s="32">
        <v>105511.7318997136</v>
      </c>
      <c r="J50" s="32">
        <v>25121.840928503239</v>
      </c>
      <c r="K50" s="32">
        <v>180877.25468522331</v>
      </c>
      <c r="L50" s="38">
        <v>311510.82751344016</v>
      </c>
      <c r="M50" s="46">
        <f t="shared" si="1"/>
        <v>775289.17248655984</v>
      </c>
      <c r="N50" s="47">
        <f t="shared" si="2"/>
        <v>1.4017995330882045</v>
      </c>
      <c r="O50" s="3"/>
      <c r="P50" s="3"/>
      <c r="Q50" s="3"/>
      <c r="R50" s="3"/>
    </row>
    <row r="51" spans="1:18" ht="14.25">
      <c r="A51" s="11">
        <v>45</v>
      </c>
      <c r="B51" s="7">
        <v>10080</v>
      </c>
      <c r="C51" s="8">
        <v>151120</v>
      </c>
      <c r="D51" s="8">
        <v>413280</v>
      </c>
      <c r="E51" s="32">
        <v>500000</v>
      </c>
      <c r="F51" s="33">
        <f t="shared" si="0"/>
        <v>1064400</v>
      </c>
      <c r="G51" s="36">
        <v>45</v>
      </c>
      <c r="H51" s="32">
        <v>49353.469548909292</v>
      </c>
      <c r="I51" s="32">
        <v>96239.265620373117</v>
      </c>
      <c r="J51" s="32">
        <v>24676.734774454646</v>
      </c>
      <c r="K51" s="32">
        <v>177672.49037607343</v>
      </c>
      <c r="L51" s="38">
        <v>298588.4907709012</v>
      </c>
      <c r="M51" s="46">
        <f t="shared" si="1"/>
        <v>765811.5092290988</v>
      </c>
      <c r="N51" s="47">
        <f t="shared" si="2"/>
        <v>1.3898981500963261</v>
      </c>
      <c r="O51" s="3"/>
      <c r="P51" s="3"/>
      <c r="Q51" s="3"/>
      <c r="R51" s="3"/>
    </row>
    <row r="52" spans="1:18" ht="14.25">
      <c r="A52" s="11">
        <v>46</v>
      </c>
      <c r="B52" s="7">
        <v>9860</v>
      </c>
      <c r="C52" s="8">
        <v>138180</v>
      </c>
      <c r="D52" s="8">
        <v>404260</v>
      </c>
      <c r="E52" s="32">
        <v>500000</v>
      </c>
      <c r="F52" s="33">
        <f t="shared" si="0"/>
        <v>1042440</v>
      </c>
      <c r="G52" s="36">
        <v>46</v>
      </c>
      <c r="H52" s="32">
        <v>48421.460391245397</v>
      </c>
      <c r="I52" s="32">
        <v>87158.62870424171</v>
      </c>
      <c r="J52" s="32">
        <v>24210.730195622698</v>
      </c>
      <c r="K52" s="32">
        <v>174317.25740848342</v>
      </c>
      <c r="L52" s="38">
        <v>285686.61630834785</v>
      </c>
      <c r="M52" s="46">
        <f t="shared" si="1"/>
        <v>756753.38369165221</v>
      </c>
      <c r="N52" s="47">
        <f t="shared" si="2"/>
        <v>1.37751613995393</v>
      </c>
      <c r="O52" s="3"/>
      <c r="P52" s="3"/>
      <c r="Q52" s="3"/>
      <c r="R52" s="3"/>
    </row>
    <row r="53" spans="1:18" ht="14.25">
      <c r="A53" s="11">
        <v>47</v>
      </c>
      <c r="B53" s="7">
        <v>9620</v>
      </c>
      <c r="C53" s="8">
        <v>125440</v>
      </c>
      <c r="D53" s="8">
        <v>394420</v>
      </c>
      <c r="E53" s="32">
        <v>500000</v>
      </c>
      <c r="F53" s="33">
        <f t="shared" si="0"/>
        <v>1019860</v>
      </c>
      <c r="G53" s="36">
        <v>47</v>
      </c>
      <c r="H53" s="32">
        <v>47445.082317217821</v>
      </c>
      <c r="I53" s="32">
        <v>78284.385823409408</v>
      </c>
      <c r="J53" s="32">
        <v>23722.54115860891</v>
      </c>
      <c r="K53" s="32">
        <v>170802.29634198415</v>
      </c>
      <c r="L53" s="38">
        <v>272809.22332400247</v>
      </c>
      <c r="M53" s="46">
        <f t="shared" si="1"/>
        <v>747050.77667599753</v>
      </c>
      <c r="N53" s="47">
        <f t="shared" si="2"/>
        <v>1.365181634022077</v>
      </c>
      <c r="O53" s="3"/>
      <c r="P53" s="3"/>
      <c r="Q53" s="3"/>
      <c r="R53" s="3"/>
    </row>
    <row r="54" spans="1:18" ht="14.25">
      <c r="A54" s="11">
        <v>48</v>
      </c>
      <c r="B54" s="7">
        <v>9370</v>
      </c>
      <c r="C54" s="8">
        <v>113070</v>
      </c>
      <c r="D54" s="8">
        <v>384170</v>
      </c>
      <c r="E54" s="32">
        <v>500000</v>
      </c>
      <c r="F54" s="33">
        <f t="shared" si="0"/>
        <v>997240</v>
      </c>
      <c r="G54" s="36">
        <v>48</v>
      </c>
      <c r="H54" s="32">
        <v>46423.100134626991</v>
      </c>
      <c r="I54" s="32">
        <v>69634.650201940487</v>
      </c>
      <c r="J54" s="32">
        <v>23211.550067313496</v>
      </c>
      <c r="K54" s="32">
        <v>167123.16048465716</v>
      </c>
      <c r="L54" s="38">
        <v>259969.36075391114</v>
      </c>
      <c r="M54" s="46">
        <f t="shared" si="1"/>
        <v>737270.63924608892</v>
      </c>
      <c r="N54" s="47">
        <f t="shared" si="2"/>
        <v>1.3526104891681947</v>
      </c>
      <c r="O54" s="3"/>
      <c r="P54" s="3"/>
      <c r="Q54" s="3"/>
      <c r="R54" s="3"/>
    </row>
    <row r="55" spans="1:18" ht="15" thickBot="1">
      <c r="A55" s="14">
        <v>49</v>
      </c>
      <c r="B55" s="15">
        <v>9100</v>
      </c>
      <c r="C55" s="16">
        <v>101000</v>
      </c>
      <c r="D55" s="16">
        <v>373100</v>
      </c>
      <c r="E55" s="34">
        <v>500000</v>
      </c>
      <c r="F55" s="35">
        <f t="shared" si="0"/>
        <v>974100</v>
      </c>
      <c r="G55" s="37">
        <v>49</v>
      </c>
      <c r="H55" s="34">
        <v>45353.530772370628</v>
      </c>
      <c r="I55" s="34">
        <v>61227.266542700345</v>
      </c>
      <c r="J55" s="34">
        <v>22676.765386185314</v>
      </c>
      <c r="K55" s="34">
        <v>163272.71078053425</v>
      </c>
      <c r="L55" s="39">
        <v>247176.74270941992</v>
      </c>
      <c r="M55" s="48">
        <f t="shared" si="1"/>
        <v>726923.25729058008</v>
      </c>
      <c r="N55" s="49">
        <f t="shared" si="2"/>
        <v>1.3400314135369775</v>
      </c>
      <c r="O55" s="3"/>
      <c r="P55" s="3"/>
      <c r="Q55" s="3"/>
      <c r="R55" s="3"/>
    </row>
  </sheetData>
  <mergeCells count="5">
    <mergeCell ref="A1:N3"/>
    <mergeCell ref="A4:F4"/>
    <mergeCell ref="G4:L4"/>
    <mergeCell ref="M4:M5"/>
    <mergeCell ref="N4:N5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N53"/>
  <sheetViews>
    <sheetView tabSelected="1" workbookViewId="0">
      <selection activeCell="G7" sqref="G7"/>
    </sheetView>
  </sheetViews>
  <sheetFormatPr defaultRowHeight="13.5"/>
  <cols>
    <col min="1" max="1" width="5.5" customWidth="1"/>
    <col min="3" max="3" width="11.625" customWidth="1"/>
    <col min="4" max="4" width="11.375" customWidth="1"/>
    <col min="5" max="5" width="11.5" customWidth="1"/>
    <col min="6" max="6" width="13.5" customWidth="1"/>
    <col min="7" max="7" width="5.625" customWidth="1"/>
    <col min="8" max="8" width="10.625" customWidth="1"/>
    <col min="9" max="9" width="12" customWidth="1"/>
    <col min="10" max="10" width="10.625" customWidth="1"/>
    <col min="11" max="11" width="11.875" customWidth="1"/>
    <col min="12" max="12" width="10.625" customWidth="1"/>
    <col min="13" max="13" width="12.25" customWidth="1"/>
    <col min="14" max="14" width="9.5" bestFit="1" customWidth="1"/>
  </cols>
  <sheetData>
    <row r="1" spans="1:14" ht="48.75" customHeight="1" thickBot="1">
      <c r="A1" s="57" t="s">
        <v>36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</row>
    <row r="2" spans="1:14" ht="30" customHeight="1">
      <c r="A2" s="85" t="s">
        <v>37</v>
      </c>
      <c r="B2" s="86"/>
      <c r="C2" s="86"/>
      <c r="D2" s="86"/>
      <c r="E2" s="86"/>
      <c r="F2" s="87"/>
      <c r="G2" s="85" t="s">
        <v>38</v>
      </c>
      <c r="H2" s="86"/>
      <c r="I2" s="86"/>
      <c r="J2" s="86"/>
      <c r="K2" s="86"/>
      <c r="L2" s="87"/>
      <c r="M2" s="65" t="s">
        <v>6</v>
      </c>
      <c r="N2" s="65" t="s">
        <v>7</v>
      </c>
    </row>
    <row r="3" spans="1:14" ht="55.5">
      <c r="A3" s="58" t="s">
        <v>29</v>
      </c>
      <c r="B3" s="52" t="s">
        <v>30</v>
      </c>
      <c r="C3" s="52" t="s">
        <v>24</v>
      </c>
      <c r="D3" s="52" t="s">
        <v>25</v>
      </c>
      <c r="E3" s="52" t="s">
        <v>26</v>
      </c>
      <c r="F3" s="53" t="s">
        <v>4</v>
      </c>
      <c r="G3" s="54" t="s">
        <v>31</v>
      </c>
      <c r="H3" s="52" t="s">
        <v>3</v>
      </c>
      <c r="I3" s="52" t="s">
        <v>18</v>
      </c>
      <c r="J3" s="52" t="s">
        <v>19</v>
      </c>
      <c r="K3" s="52" t="s">
        <v>20</v>
      </c>
      <c r="L3" s="53" t="s">
        <v>1</v>
      </c>
      <c r="M3" s="66"/>
      <c r="N3" s="66"/>
    </row>
    <row r="4" spans="1:14" ht="14.25">
      <c r="A4" s="59">
        <v>0</v>
      </c>
      <c r="B4" s="7">
        <v>14490</v>
      </c>
      <c r="C4" s="8">
        <v>864910</v>
      </c>
      <c r="D4" s="8">
        <v>594090</v>
      </c>
      <c r="E4" s="8">
        <v>500000</v>
      </c>
      <c r="F4" s="13">
        <v>1959000</v>
      </c>
      <c r="G4" s="59">
        <v>0</v>
      </c>
      <c r="H4" s="55">
        <v>67782.823832440859</v>
      </c>
      <c r="I4" s="56">
        <v>589710.56734223547</v>
      </c>
      <c r="J4" s="56">
        <f>H4*50%</f>
        <v>33891.41191622043</v>
      </c>
      <c r="K4" s="56">
        <f>H4*18%*20</f>
        <v>244018.16579678707</v>
      </c>
      <c r="L4" s="61">
        <f>SUM(I4:K4)</f>
        <v>867620.14505524305</v>
      </c>
      <c r="M4" s="67">
        <f>F4-L4</f>
        <v>1091379.854944757</v>
      </c>
      <c r="N4" s="69">
        <f>F4/L4</f>
        <v>2.2579005468749997</v>
      </c>
    </row>
    <row r="5" spans="1:14" ht="14.25">
      <c r="A5" s="59">
        <v>1</v>
      </c>
      <c r="B5" s="7">
        <v>14450</v>
      </c>
      <c r="C5" s="8">
        <v>848099.99999999988</v>
      </c>
      <c r="D5" s="8">
        <v>592449.99999999988</v>
      </c>
      <c r="E5" s="8">
        <v>500000</v>
      </c>
      <c r="F5" s="13">
        <v>1940549.9999999998</v>
      </c>
      <c r="G5" s="59">
        <v>1</v>
      </c>
      <c r="H5" s="55">
        <v>67649.844405357871</v>
      </c>
      <c r="I5" s="56">
        <v>578406.16966580984</v>
      </c>
      <c r="J5" s="56">
        <f t="shared" ref="J5:J53" si="0">H5*50%</f>
        <v>33824.922202678936</v>
      </c>
      <c r="K5" s="56">
        <f t="shared" ref="K5:K53" si="1">H5*18%*20</f>
        <v>243539.43985928834</v>
      </c>
      <c r="L5" s="61">
        <f t="shared" ref="L5:L53" si="2">SUM(I5:K5)</f>
        <v>855770.5317277771</v>
      </c>
      <c r="M5" s="67">
        <f t="shared" ref="M5:M53" si="3">F5-L5</f>
        <v>1084779.4682722227</v>
      </c>
      <c r="N5" s="69">
        <f t="shared" ref="N5:N53" si="4">F5/L5</f>
        <v>2.2676055415019758</v>
      </c>
    </row>
    <row r="6" spans="1:14" ht="14.25">
      <c r="A6" s="59">
        <v>2</v>
      </c>
      <c r="B6" s="7">
        <v>14420</v>
      </c>
      <c r="C6" s="8">
        <v>831940</v>
      </c>
      <c r="D6" s="8">
        <v>591220</v>
      </c>
      <c r="E6" s="8">
        <v>500000</v>
      </c>
      <c r="F6" s="13">
        <v>1923160</v>
      </c>
      <c r="G6" s="59">
        <v>2</v>
      </c>
      <c r="H6" s="55">
        <v>67503.712704198726</v>
      </c>
      <c r="I6" s="56">
        <v>567031.18671526923</v>
      </c>
      <c r="J6" s="56">
        <f t="shared" si="0"/>
        <v>33751.856352099363</v>
      </c>
      <c r="K6" s="56">
        <f t="shared" si="1"/>
        <v>243013.3657351154</v>
      </c>
      <c r="L6" s="61">
        <f t="shared" si="2"/>
        <v>843796.40880248393</v>
      </c>
      <c r="M6" s="67">
        <f t="shared" si="3"/>
        <v>1079363.5911975161</v>
      </c>
      <c r="N6" s="69">
        <f t="shared" si="4"/>
        <v>2.2791753792000007</v>
      </c>
    </row>
    <row r="7" spans="1:14" ht="14.25">
      <c r="A7" s="59">
        <v>3</v>
      </c>
      <c r="B7" s="7">
        <v>14380</v>
      </c>
      <c r="C7" s="8">
        <v>815280.00000000012</v>
      </c>
      <c r="D7" s="8">
        <v>589580.00000000012</v>
      </c>
      <c r="E7" s="8">
        <v>500000</v>
      </c>
      <c r="F7" s="13">
        <v>1904860.0000000002</v>
      </c>
      <c r="G7" s="59">
        <v>3</v>
      </c>
      <c r="H7" s="55">
        <v>67344.602330123234</v>
      </c>
      <c r="I7" s="56">
        <v>555592.96922351664</v>
      </c>
      <c r="J7" s="56">
        <f t="shared" si="0"/>
        <v>33672.301165061617</v>
      </c>
      <c r="K7" s="56">
        <f t="shared" si="1"/>
        <v>242440.56838844364</v>
      </c>
      <c r="L7" s="61">
        <f t="shared" si="2"/>
        <v>831705.83877702197</v>
      </c>
      <c r="M7" s="67">
        <f t="shared" si="3"/>
        <v>1073154.1612229783</v>
      </c>
      <c r="N7" s="69">
        <f t="shared" si="4"/>
        <v>2.2903049506072879</v>
      </c>
    </row>
    <row r="8" spans="1:14" ht="14.25">
      <c r="A8" s="59">
        <v>4</v>
      </c>
      <c r="B8" s="7">
        <v>14340</v>
      </c>
      <c r="C8" s="8">
        <v>798700</v>
      </c>
      <c r="D8" s="8">
        <v>587940</v>
      </c>
      <c r="E8" s="8">
        <v>500000</v>
      </c>
      <c r="F8" s="13">
        <v>1886640</v>
      </c>
      <c r="G8" s="59">
        <v>4</v>
      </c>
      <c r="H8" s="55">
        <v>67177.213489184462</v>
      </c>
      <c r="I8" s="56">
        <v>544135.42926239409</v>
      </c>
      <c r="J8" s="56">
        <f t="shared" si="0"/>
        <v>33588.606744592231</v>
      </c>
      <c r="K8" s="56">
        <f t="shared" si="1"/>
        <v>241837.96856106404</v>
      </c>
      <c r="L8" s="61">
        <f t="shared" si="2"/>
        <v>819562.00456805038</v>
      </c>
      <c r="M8" s="67">
        <f t="shared" si="3"/>
        <v>1067077.9954319496</v>
      </c>
      <c r="N8" s="69">
        <f t="shared" si="4"/>
        <v>2.302010085245902</v>
      </c>
    </row>
    <row r="9" spans="1:14" ht="14.25">
      <c r="A9" s="59">
        <v>5</v>
      </c>
      <c r="B9" s="7">
        <v>14300</v>
      </c>
      <c r="C9" s="8">
        <v>782199.99999999988</v>
      </c>
      <c r="D9" s="8">
        <v>586299.99999999988</v>
      </c>
      <c r="E9" s="8">
        <v>500000</v>
      </c>
      <c r="F9" s="13">
        <v>1868499.9999999998</v>
      </c>
      <c r="G9" s="59">
        <v>5</v>
      </c>
      <c r="H9" s="55">
        <v>67006.164567140178</v>
      </c>
      <c r="I9" s="56">
        <v>532699.00830876443</v>
      </c>
      <c r="J9" s="56">
        <f t="shared" si="0"/>
        <v>33503.082283570089</v>
      </c>
      <c r="K9" s="56">
        <f t="shared" si="1"/>
        <v>241222.19244170465</v>
      </c>
      <c r="L9" s="61">
        <f t="shared" si="2"/>
        <v>807424.2830340392</v>
      </c>
      <c r="M9" s="67">
        <f t="shared" si="3"/>
        <v>1061075.7169659606</v>
      </c>
      <c r="N9" s="69">
        <f t="shared" si="4"/>
        <v>2.3141488796680494</v>
      </c>
    </row>
    <row r="10" spans="1:14" ht="14.25">
      <c r="A10" s="59">
        <v>6</v>
      </c>
      <c r="B10" s="7">
        <v>14260</v>
      </c>
      <c r="C10" s="8">
        <v>765780</v>
      </c>
      <c r="D10" s="8">
        <v>584660</v>
      </c>
      <c r="E10" s="8">
        <v>500000</v>
      </c>
      <c r="F10" s="13">
        <v>1850440</v>
      </c>
      <c r="G10" s="59">
        <v>6</v>
      </c>
      <c r="H10" s="55">
        <v>66827.051590483825</v>
      </c>
      <c r="I10" s="56">
        <v>521251.00240577385</v>
      </c>
      <c r="J10" s="56">
        <f t="shared" si="0"/>
        <v>33413.525795241912</v>
      </c>
      <c r="K10" s="56">
        <f t="shared" si="1"/>
        <v>240577.38572574177</v>
      </c>
      <c r="L10" s="61">
        <f t="shared" si="2"/>
        <v>795241.91392675752</v>
      </c>
      <c r="M10" s="67">
        <f t="shared" si="3"/>
        <v>1055198.0860732426</v>
      </c>
      <c r="N10" s="69">
        <f t="shared" si="4"/>
        <v>2.326889425210084</v>
      </c>
    </row>
    <row r="11" spans="1:14" ht="14.25">
      <c r="A11" s="59">
        <v>7</v>
      </c>
      <c r="B11" s="7">
        <v>14210</v>
      </c>
      <c r="C11" s="8">
        <v>748920</v>
      </c>
      <c r="D11" s="8">
        <v>582610</v>
      </c>
      <c r="E11" s="8">
        <v>500000</v>
      </c>
      <c r="F11" s="13">
        <v>1831530</v>
      </c>
      <c r="G11" s="59">
        <v>7</v>
      </c>
      <c r="H11" s="55">
        <v>66640.010662401706</v>
      </c>
      <c r="I11" s="56">
        <v>509796.08156737301</v>
      </c>
      <c r="J11" s="56">
        <f t="shared" si="0"/>
        <v>33320.005331200853</v>
      </c>
      <c r="K11" s="56">
        <f t="shared" si="1"/>
        <v>239904.03838464612</v>
      </c>
      <c r="L11" s="61">
        <f t="shared" si="2"/>
        <v>783020.12528322008</v>
      </c>
      <c r="M11" s="67">
        <f t="shared" si="3"/>
        <v>1048509.8747167799</v>
      </c>
      <c r="N11" s="69">
        <f t="shared" si="4"/>
        <v>2.339058653617021</v>
      </c>
    </row>
    <row r="12" spans="1:14" ht="14.25">
      <c r="A12" s="59">
        <v>8</v>
      </c>
      <c r="B12" s="7">
        <v>14170</v>
      </c>
      <c r="C12" s="8">
        <v>732670</v>
      </c>
      <c r="D12" s="8">
        <v>580970</v>
      </c>
      <c r="E12" s="8">
        <v>500000</v>
      </c>
      <c r="F12" s="13">
        <v>1813640</v>
      </c>
      <c r="G12" s="59">
        <v>8</v>
      </c>
      <c r="H12" s="55">
        <v>66445.182724252489</v>
      </c>
      <c r="I12" s="56">
        <v>498338.87043189362</v>
      </c>
      <c r="J12" s="56">
        <f t="shared" si="0"/>
        <v>33222.591362126244</v>
      </c>
      <c r="K12" s="56">
        <f t="shared" si="1"/>
        <v>239202.65780730895</v>
      </c>
      <c r="L12" s="61">
        <f t="shared" si="2"/>
        <v>770764.11960132886</v>
      </c>
      <c r="M12" s="67">
        <f t="shared" si="3"/>
        <v>1042875.8803986711</v>
      </c>
      <c r="N12" s="69">
        <f t="shared" si="4"/>
        <v>2.3530415517241381</v>
      </c>
    </row>
    <row r="13" spans="1:14" ht="14.25">
      <c r="A13" s="59">
        <v>9</v>
      </c>
      <c r="B13" s="7">
        <v>14120</v>
      </c>
      <c r="C13" s="8">
        <v>716000</v>
      </c>
      <c r="D13" s="8">
        <v>578920</v>
      </c>
      <c r="E13" s="8">
        <v>500000</v>
      </c>
      <c r="F13" s="13">
        <v>1794920</v>
      </c>
      <c r="G13" s="59">
        <v>9</v>
      </c>
      <c r="H13" s="55">
        <v>66242.713301536831</v>
      </c>
      <c r="I13" s="56">
        <v>486883.94276629563</v>
      </c>
      <c r="J13" s="56">
        <f t="shared" si="0"/>
        <v>33121.356650768415</v>
      </c>
      <c r="K13" s="56">
        <f t="shared" si="1"/>
        <v>238473.76788553258</v>
      </c>
      <c r="L13" s="61">
        <f t="shared" si="2"/>
        <v>758479.06730259664</v>
      </c>
      <c r="M13" s="67">
        <f t="shared" si="3"/>
        <v>1036440.9326974034</v>
      </c>
      <c r="N13" s="69">
        <f t="shared" si="4"/>
        <v>2.366472691703057</v>
      </c>
    </row>
    <row r="14" spans="1:14" ht="14.25">
      <c r="A14" s="59">
        <v>10</v>
      </c>
      <c r="B14" s="7">
        <v>14070</v>
      </c>
      <c r="C14" s="8">
        <v>699430</v>
      </c>
      <c r="D14" s="8">
        <v>576870</v>
      </c>
      <c r="E14" s="8">
        <v>500000</v>
      </c>
      <c r="F14" s="13">
        <v>1776300</v>
      </c>
      <c r="G14" s="59">
        <v>10</v>
      </c>
      <c r="H14" s="55">
        <v>66032.752245113574</v>
      </c>
      <c r="I14" s="56">
        <v>475435.81616481778</v>
      </c>
      <c r="J14" s="56">
        <f t="shared" si="0"/>
        <v>33016.376122556787</v>
      </c>
      <c r="K14" s="56">
        <f t="shared" si="1"/>
        <v>237717.90808240886</v>
      </c>
      <c r="L14" s="61">
        <f t="shared" si="2"/>
        <v>746170.10036978347</v>
      </c>
      <c r="M14" s="67">
        <f t="shared" si="3"/>
        <v>1030129.8996302165</v>
      </c>
      <c r="N14" s="69">
        <f t="shared" si="4"/>
        <v>2.3805563893805308</v>
      </c>
    </row>
    <row r="15" spans="1:14" ht="14.25">
      <c r="A15" s="59">
        <v>11</v>
      </c>
      <c r="B15" s="7">
        <v>14020</v>
      </c>
      <c r="C15" s="8">
        <v>682960</v>
      </c>
      <c r="D15" s="8">
        <v>574820</v>
      </c>
      <c r="E15" s="8">
        <v>500000</v>
      </c>
      <c r="F15" s="13">
        <v>1757780</v>
      </c>
      <c r="G15" s="59">
        <v>11</v>
      </c>
      <c r="H15" s="55">
        <v>65819.785427499504</v>
      </c>
      <c r="I15" s="56">
        <v>464029.48726387153</v>
      </c>
      <c r="J15" s="56">
        <f t="shared" si="0"/>
        <v>32909.892713749752</v>
      </c>
      <c r="K15" s="56">
        <f t="shared" si="1"/>
        <v>236951.22753899821</v>
      </c>
      <c r="L15" s="61">
        <f t="shared" si="2"/>
        <v>733890.60751661949</v>
      </c>
      <c r="M15" s="67">
        <f t="shared" si="3"/>
        <v>1023889.3924833805</v>
      </c>
      <c r="N15" s="69">
        <f t="shared" si="4"/>
        <v>2.3951526044843048</v>
      </c>
    </row>
    <row r="16" spans="1:14" ht="14.25">
      <c r="A16" s="59">
        <v>12</v>
      </c>
      <c r="B16" s="7">
        <v>13960</v>
      </c>
      <c r="C16" s="8">
        <v>666120</v>
      </c>
      <c r="D16" s="8">
        <v>572360</v>
      </c>
      <c r="E16" s="8">
        <v>500000</v>
      </c>
      <c r="F16" s="13">
        <v>1738480</v>
      </c>
      <c r="G16" s="59">
        <v>12</v>
      </c>
      <c r="H16" s="55">
        <v>65595.277140045917</v>
      </c>
      <c r="I16" s="56">
        <v>452607.41226631677</v>
      </c>
      <c r="J16" s="56">
        <f t="shared" si="0"/>
        <v>32797.638570022958</v>
      </c>
      <c r="K16" s="56">
        <f t="shared" si="1"/>
        <v>236142.99770416529</v>
      </c>
      <c r="L16" s="61">
        <f t="shared" si="2"/>
        <v>721548.048540505</v>
      </c>
      <c r="M16" s="67">
        <f t="shared" si="3"/>
        <v>1016931.951459495</v>
      </c>
      <c r="N16" s="69">
        <f t="shared" si="4"/>
        <v>2.4093752363636365</v>
      </c>
    </row>
    <row r="17" spans="1:14" ht="14.25">
      <c r="A17" s="59">
        <v>13</v>
      </c>
      <c r="B17" s="7">
        <v>13910</v>
      </c>
      <c r="C17" s="8">
        <v>649860</v>
      </c>
      <c r="D17" s="8">
        <v>570310</v>
      </c>
      <c r="E17" s="8">
        <v>500000</v>
      </c>
      <c r="F17" s="13">
        <v>1720170</v>
      </c>
      <c r="G17" s="59">
        <v>13</v>
      </c>
      <c r="H17" s="55">
        <v>65363.749264657818</v>
      </c>
      <c r="I17" s="56">
        <v>441205.30753644026</v>
      </c>
      <c r="J17" s="56">
        <f t="shared" si="0"/>
        <v>32681.874632328909</v>
      </c>
      <c r="K17" s="56">
        <f t="shared" si="1"/>
        <v>235309.49735276811</v>
      </c>
      <c r="L17" s="61">
        <f t="shared" si="2"/>
        <v>709196.67952153727</v>
      </c>
      <c r="M17" s="67">
        <f t="shared" si="3"/>
        <v>1010973.3204784627</v>
      </c>
      <c r="N17" s="69">
        <f t="shared" si="4"/>
        <v>2.4255189705069129</v>
      </c>
    </row>
    <row r="18" spans="1:14" ht="14.25">
      <c r="A18" s="59">
        <v>14</v>
      </c>
      <c r="B18" s="7">
        <v>13850</v>
      </c>
      <c r="C18" s="8">
        <v>633250.00000000012</v>
      </c>
      <c r="D18" s="8">
        <v>567850.00000000012</v>
      </c>
      <c r="E18" s="8">
        <v>500000</v>
      </c>
      <c r="F18" s="13">
        <v>1701100.0000000002</v>
      </c>
      <c r="G18" s="59">
        <v>14</v>
      </c>
      <c r="H18" s="55">
        <v>65125.366330185607</v>
      </c>
      <c r="I18" s="56">
        <v>429827.41777922498</v>
      </c>
      <c r="J18" s="56">
        <f t="shared" si="0"/>
        <v>32562.683165092803</v>
      </c>
      <c r="K18" s="56">
        <f t="shared" si="1"/>
        <v>234451.31878866817</v>
      </c>
      <c r="L18" s="61">
        <f t="shared" si="2"/>
        <v>696841.4197329859</v>
      </c>
      <c r="M18" s="67">
        <f t="shared" si="3"/>
        <v>1004258.5802670143</v>
      </c>
      <c r="N18" s="69">
        <f t="shared" si="4"/>
        <v>2.4411579906542062</v>
      </c>
    </row>
    <row r="19" spans="1:14" ht="14.25">
      <c r="A19" s="59">
        <v>15</v>
      </c>
      <c r="B19" s="7">
        <v>13790</v>
      </c>
      <c r="C19" s="8">
        <v>616760</v>
      </c>
      <c r="D19" s="8">
        <v>565390</v>
      </c>
      <c r="E19" s="8">
        <v>500000</v>
      </c>
      <c r="F19" s="13">
        <v>1682150</v>
      </c>
      <c r="G19" s="59">
        <v>15</v>
      </c>
      <c r="H19" s="55">
        <v>64880.295854149095</v>
      </c>
      <c r="I19" s="56">
        <v>418477.90825926163</v>
      </c>
      <c r="J19" s="56">
        <f t="shared" si="0"/>
        <v>32440.147927074548</v>
      </c>
      <c r="K19" s="56">
        <f t="shared" si="1"/>
        <v>233569.06507493672</v>
      </c>
      <c r="L19" s="61">
        <f t="shared" si="2"/>
        <v>684487.12126127293</v>
      </c>
      <c r="M19" s="67">
        <f t="shared" si="3"/>
        <v>997662.87873872707</v>
      </c>
      <c r="N19" s="69">
        <f t="shared" si="4"/>
        <v>2.4575334549763035</v>
      </c>
    </row>
    <row r="20" spans="1:14" ht="14.25">
      <c r="A20" s="59">
        <v>16</v>
      </c>
      <c r="B20" s="7">
        <v>13720</v>
      </c>
      <c r="C20" s="8">
        <v>599959.99999999988</v>
      </c>
      <c r="D20" s="8">
        <v>562519.99999999988</v>
      </c>
      <c r="E20" s="8">
        <v>500000</v>
      </c>
      <c r="F20" s="13">
        <v>1662479.9999999998</v>
      </c>
      <c r="G20" s="59">
        <v>16</v>
      </c>
      <c r="H20" s="55">
        <v>64624.531472146824</v>
      </c>
      <c r="I20" s="56">
        <v>407134.54827452498</v>
      </c>
      <c r="J20" s="56">
        <f t="shared" si="0"/>
        <v>32312.265736073412</v>
      </c>
      <c r="K20" s="56">
        <f t="shared" si="1"/>
        <v>232648.31329972856</v>
      </c>
      <c r="L20" s="61">
        <f t="shared" si="2"/>
        <v>672095.12731032702</v>
      </c>
      <c r="M20" s="67">
        <f t="shared" si="3"/>
        <v>990384.87268967275</v>
      </c>
      <c r="N20" s="69">
        <f t="shared" si="4"/>
        <v>2.473578415384615</v>
      </c>
    </row>
    <row r="21" spans="1:14" ht="14.25">
      <c r="A21" s="59">
        <v>17</v>
      </c>
      <c r="B21" s="7">
        <v>13660</v>
      </c>
      <c r="C21" s="8">
        <v>583720</v>
      </c>
      <c r="D21" s="8">
        <v>560060</v>
      </c>
      <c r="E21" s="8">
        <v>500000</v>
      </c>
      <c r="F21" s="13">
        <v>1643780</v>
      </c>
      <c r="G21" s="59">
        <v>17</v>
      </c>
      <c r="H21" s="55">
        <v>64362.489541095449</v>
      </c>
      <c r="I21" s="56">
        <v>395829.310677737</v>
      </c>
      <c r="J21" s="56">
        <f t="shared" si="0"/>
        <v>32181.244770547724</v>
      </c>
      <c r="K21" s="56">
        <f t="shared" si="1"/>
        <v>231704.96234794363</v>
      </c>
      <c r="L21" s="61">
        <f t="shared" si="2"/>
        <v>659715.51779622841</v>
      </c>
      <c r="M21" s="67">
        <f t="shared" si="3"/>
        <v>984064.48220377159</v>
      </c>
      <c r="N21" s="69">
        <f t="shared" si="4"/>
        <v>2.4916497424390243</v>
      </c>
    </row>
    <row r="22" spans="1:14" ht="14.25">
      <c r="A22" s="59">
        <v>18</v>
      </c>
      <c r="B22" s="7">
        <v>13590</v>
      </c>
      <c r="C22" s="8">
        <v>567190</v>
      </c>
      <c r="D22" s="8">
        <v>557190</v>
      </c>
      <c r="E22" s="8">
        <v>500000</v>
      </c>
      <c r="F22" s="13">
        <v>1624380</v>
      </c>
      <c r="G22" s="59">
        <v>18</v>
      </c>
      <c r="H22" s="55">
        <v>64090.239056591679</v>
      </c>
      <c r="I22" s="56">
        <v>384541.43433955003</v>
      </c>
      <c r="J22" s="56">
        <f t="shared" si="0"/>
        <v>32045.11952829584</v>
      </c>
      <c r="K22" s="56">
        <f t="shared" si="1"/>
        <v>230724.86060373005</v>
      </c>
      <c r="L22" s="61">
        <f t="shared" si="2"/>
        <v>647311.41447157587</v>
      </c>
      <c r="M22" s="67">
        <f t="shared" si="3"/>
        <v>977068.58552842413</v>
      </c>
      <c r="N22" s="69">
        <f t="shared" si="4"/>
        <v>2.5094258554455449</v>
      </c>
    </row>
    <row r="23" spans="1:14" ht="14.25">
      <c r="A23" s="59">
        <v>19</v>
      </c>
      <c r="B23" s="7">
        <v>13510</v>
      </c>
      <c r="C23" s="8">
        <v>550400</v>
      </c>
      <c r="D23" s="8">
        <v>553910</v>
      </c>
      <c r="E23" s="8">
        <v>500000</v>
      </c>
      <c r="F23" s="13">
        <v>1604310</v>
      </c>
      <c r="G23" s="59">
        <v>19</v>
      </c>
      <c r="H23" s="55">
        <v>63808.06533945891</v>
      </c>
      <c r="I23" s="56">
        <v>373277.1822358346</v>
      </c>
      <c r="J23" s="56">
        <f t="shared" si="0"/>
        <v>31904.032669729455</v>
      </c>
      <c r="K23" s="56">
        <f t="shared" si="1"/>
        <v>229709.03522205207</v>
      </c>
      <c r="L23" s="61">
        <f t="shared" si="2"/>
        <v>634890.25012761611</v>
      </c>
      <c r="M23" s="67">
        <f t="shared" si="3"/>
        <v>969419.74987238389</v>
      </c>
      <c r="N23" s="69">
        <f t="shared" si="4"/>
        <v>2.5269091778894475</v>
      </c>
    </row>
    <row r="24" spans="1:14" ht="14.25">
      <c r="A24" s="59">
        <v>20</v>
      </c>
      <c r="B24" s="7">
        <v>13440</v>
      </c>
      <c r="C24" s="8">
        <v>534160</v>
      </c>
      <c r="D24" s="8">
        <v>551040</v>
      </c>
      <c r="E24" s="8">
        <v>500000</v>
      </c>
      <c r="F24" s="13">
        <v>1585200</v>
      </c>
      <c r="G24" s="59">
        <v>20</v>
      </c>
      <c r="H24" s="55">
        <v>63520.294734167568</v>
      </c>
      <c r="I24" s="56">
        <v>362065.67998475517</v>
      </c>
      <c r="J24" s="56">
        <f t="shared" si="0"/>
        <v>31760.147367083784</v>
      </c>
      <c r="K24" s="56">
        <f t="shared" si="1"/>
        <v>228673.06104300325</v>
      </c>
      <c r="L24" s="61">
        <f t="shared" si="2"/>
        <v>622498.88839484216</v>
      </c>
      <c r="M24" s="67">
        <f t="shared" si="3"/>
        <v>962701.11160515784</v>
      </c>
      <c r="N24" s="69">
        <f t="shared" si="4"/>
        <v>2.5465105714285716</v>
      </c>
    </row>
    <row r="25" spans="1:14" ht="14.25">
      <c r="A25" s="59">
        <v>21</v>
      </c>
      <c r="B25" s="7">
        <v>13360</v>
      </c>
      <c r="C25" s="8">
        <v>517680</v>
      </c>
      <c r="D25" s="8">
        <v>547760</v>
      </c>
      <c r="E25" s="8">
        <v>500000</v>
      </c>
      <c r="F25" s="13">
        <v>1565440</v>
      </c>
      <c r="G25" s="59">
        <v>21</v>
      </c>
      <c r="H25" s="55">
        <v>63219.117461120244</v>
      </c>
      <c r="I25" s="56">
        <v>350866.10190921737</v>
      </c>
      <c r="J25" s="56">
        <f t="shared" si="0"/>
        <v>31609.558730560122</v>
      </c>
      <c r="K25" s="56">
        <f t="shared" si="1"/>
        <v>227588.8228600329</v>
      </c>
      <c r="L25" s="61">
        <f t="shared" si="2"/>
        <v>610064.48349981033</v>
      </c>
      <c r="M25" s="67">
        <f t="shared" si="3"/>
        <v>955375.51650018967</v>
      </c>
      <c r="N25" s="69">
        <f t="shared" si="4"/>
        <v>2.5660238259067358</v>
      </c>
    </row>
    <row r="26" spans="1:14" ht="14.25">
      <c r="A26" s="59">
        <v>22</v>
      </c>
      <c r="B26" s="7">
        <v>13280</v>
      </c>
      <c r="C26" s="8">
        <v>501360</v>
      </c>
      <c r="D26" s="8">
        <v>544480</v>
      </c>
      <c r="E26" s="8">
        <v>500000</v>
      </c>
      <c r="F26" s="13">
        <v>1545840</v>
      </c>
      <c r="G26" s="59">
        <v>22</v>
      </c>
      <c r="H26" s="55">
        <v>62904.950619613766</v>
      </c>
      <c r="I26" s="56">
        <v>339686.73334591428</v>
      </c>
      <c r="J26" s="56">
        <f t="shared" si="0"/>
        <v>31452.475309806883</v>
      </c>
      <c r="K26" s="56">
        <f t="shared" si="1"/>
        <v>226457.82223060957</v>
      </c>
      <c r="L26" s="61">
        <f t="shared" si="2"/>
        <v>597597.03088633076</v>
      </c>
      <c r="M26" s="67">
        <f t="shared" si="3"/>
        <v>948242.96911366924</v>
      </c>
      <c r="N26" s="69">
        <f t="shared" si="4"/>
        <v>2.58675984</v>
      </c>
    </row>
    <row r="27" spans="1:14" ht="14.25">
      <c r="A27" s="59">
        <v>23</v>
      </c>
      <c r="B27" s="7">
        <v>13200</v>
      </c>
      <c r="C27" s="8">
        <v>485200</v>
      </c>
      <c r="D27" s="8">
        <v>541200</v>
      </c>
      <c r="E27" s="8">
        <v>500000</v>
      </c>
      <c r="F27" s="13">
        <v>1526400</v>
      </c>
      <c r="G27" s="59">
        <v>23</v>
      </c>
      <c r="H27" s="55">
        <v>62578.222778473093</v>
      </c>
      <c r="I27" s="56">
        <v>328535.66958698374</v>
      </c>
      <c r="J27" s="56">
        <f t="shared" si="0"/>
        <v>31289.111389236547</v>
      </c>
      <c r="K27" s="56">
        <f t="shared" si="1"/>
        <v>225281.60200250312</v>
      </c>
      <c r="L27" s="61">
        <f t="shared" si="2"/>
        <v>585106.38297872338</v>
      </c>
      <c r="M27" s="67">
        <f t="shared" si="3"/>
        <v>941293.61702127662</v>
      </c>
      <c r="N27" s="69">
        <f t="shared" si="4"/>
        <v>2.6087563636363638</v>
      </c>
    </row>
    <row r="28" spans="1:14" ht="14.25">
      <c r="A28" s="59">
        <v>24</v>
      </c>
      <c r="B28" s="7">
        <v>13110</v>
      </c>
      <c r="C28" s="8">
        <v>468850</v>
      </c>
      <c r="D28" s="8">
        <v>537510</v>
      </c>
      <c r="E28" s="8">
        <v>500000</v>
      </c>
      <c r="F28" s="13">
        <v>1506360</v>
      </c>
      <c r="G28" s="59">
        <v>24</v>
      </c>
      <c r="H28" s="55">
        <v>62243.246607743058</v>
      </c>
      <c r="I28" s="56">
        <v>317440.55769948958</v>
      </c>
      <c r="J28" s="56">
        <f t="shared" si="0"/>
        <v>31121.623303871529</v>
      </c>
      <c r="K28" s="56">
        <f t="shared" si="1"/>
        <v>224075.68778787501</v>
      </c>
      <c r="L28" s="61">
        <f t="shared" si="2"/>
        <v>572637.86879123608</v>
      </c>
      <c r="M28" s="67">
        <f t="shared" si="3"/>
        <v>933722.13120876392</v>
      </c>
      <c r="N28" s="69">
        <f t="shared" si="4"/>
        <v>2.6305630173913048</v>
      </c>
    </row>
    <row r="29" spans="1:14" ht="14.25">
      <c r="A29" s="59">
        <v>25</v>
      </c>
      <c r="B29" s="7">
        <v>13020</v>
      </c>
      <c r="C29" s="8">
        <v>452680.00000000006</v>
      </c>
      <c r="D29" s="8">
        <v>533820.00000000012</v>
      </c>
      <c r="E29" s="8">
        <v>500000</v>
      </c>
      <c r="F29" s="13">
        <v>1486500.0000000002</v>
      </c>
      <c r="G29" s="59">
        <v>25</v>
      </c>
      <c r="H29" s="55">
        <v>61892.678096181218</v>
      </c>
      <c r="I29" s="56">
        <v>306368.75657609699</v>
      </c>
      <c r="J29" s="56">
        <f t="shared" si="0"/>
        <v>30946.339048090609</v>
      </c>
      <c r="K29" s="56">
        <f t="shared" si="1"/>
        <v>222813.64114625237</v>
      </c>
      <c r="L29" s="61">
        <f t="shared" si="2"/>
        <v>560128.73677044001</v>
      </c>
      <c r="M29" s="67">
        <f t="shared" si="3"/>
        <v>926371.26322956022</v>
      </c>
      <c r="N29" s="69">
        <f t="shared" si="4"/>
        <v>2.6538541988950284</v>
      </c>
    </row>
    <row r="30" spans="1:14" ht="14.25">
      <c r="A30" s="59">
        <v>26</v>
      </c>
      <c r="B30" s="7">
        <v>12920</v>
      </c>
      <c r="C30" s="8">
        <v>436360.00000000006</v>
      </c>
      <c r="D30" s="8">
        <v>529720.00000000012</v>
      </c>
      <c r="E30" s="8">
        <v>500000</v>
      </c>
      <c r="F30" s="13">
        <v>1466080.0000000002</v>
      </c>
      <c r="G30" s="59">
        <v>26</v>
      </c>
      <c r="H30" s="55">
        <v>61527.102688734391</v>
      </c>
      <c r="I30" s="56">
        <v>295330.09290592506</v>
      </c>
      <c r="J30" s="56">
        <f t="shared" si="0"/>
        <v>30763.551344367195</v>
      </c>
      <c r="K30" s="56">
        <f t="shared" si="1"/>
        <v>221497.56967944381</v>
      </c>
      <c r="L30" s="61">
        <f t="shared" si="2"/>
        <v>547591.21392973606</v>
      </c>
      <c r="M30" s="67">
        <f t="shared" si="3"/>
        <v>918488.78607026418</v>
      </c>
      <c r="N30" s="69">
        <f t="shared" si="4"/>
        <v>2.6773256449438207</v>
      </c>
    </row>
    <row r="31" spans="1:14" ht="14.25">
      <c r="A31" s="59">
        <v>27</v>
      </c>
      <c r="B31" s="7">
        <v>12820</v>
      </c>
      <c r="C31" s="8">
        <v>420240</v>
      </c>
      <c r="D31" s="8">
        <v>525620</v>
      </c>
      <c r="E31" s="8">
        <v>500000</v>
      </c>
      <c r="F31" s="13">
        <v>1445860</v>
      </c>
      <c r="G31" s="59">
        <v>27</v>
      </c>
      <c r="H31" s="55">
        <v>61150.859169571333</v>
      </c>
      <c r="I31" s="56">
        <v>284351.4951385067</v>
      </c>
      <c r="J31" s="56">
        <f t="shared" si="0"/>
        <v>30575.429584785667</v>
      </c>
      <c r="K31" s="56">
        <f t="shared" si="1"/>
        <v>220143.0930104568</v>
      </c>
      <c r="L31" s="61">
        <f t="shared" si="2"/>
        <v>535070.01773374912</v>
      </c>
      <c r="M31" s="67">
        <f t="shared" si="3"/>
        <v>910789.98226625088</v>
      </c>
      <c r="N31" s="69">
        <f t="shared" si="4"/>
        <v>2.7021884091428574</v>
      </c>
    </row>
    <row r="32" spans="1:14" ht="14.25">
      <c r="A32" s="59">
        <v>28</v>
      </c>
      <c r="B32" s="7">
        <v>12720</v>
      </c>
      <c r="C32" s="8">
        <v>404320</v>
      </c>
      <c r="D32" s="8">
        <v>521520</v>
      </c>
      <c r="E32" s="8">
        <v>500000</v>
      </c>
      <c r="F32" s="13">
        <v>1425840</v>
      </c>
      <c r="G32" s="59">
        <v>28</v>
      </c>
      <c r="H32" s="55">
        <v>60757.032626526518</v>
      </c>
      <c r="I32" s="56">
        <v>273406.64681936929</v>
      </c>
      <c r="J32" s="56">
        <f t="shared" si="0"/>
        <v>30378.516313263259</v>
      </c>
      <c r="K32" s="56">
        <f t="shared" si="1"/>
        <v>218725.31745549547</v>
      </c>
      <c r="L32" s="61">
        <f t="shared" si="2"/>
        <v>522510.48058812803</v>
      </c>
      <c r="M32" s="67">
        <f t="shared" si="3"/>
        <v>903329.51941187191</v>
      </c>
      <c r="N32" s="69">
        <f t="shared" si="4"/>
        <v>2.7288256465116283</v>
      </c>
    </row>
    <row r="33" spans="1:14" ht="14.25">
      <c r="A33" s="59">
        <v>29</v>
      </c>
      <c r="B33" s="7">
        <v>12610</v>
      </c>
      <c r="C33" s="8">
        <v>388299.99999999994</v>
      </c>
      <c r="D33" s="8">
        <v>517009.99999999994</v>
      </c>
      <c r="E33" s="8">
        <v>500000</v>
      </c>
      <c r="F33" s="13">
        <v>1405310</v>
      </c>
      <c r="G33" s="59">
        <v>29</v>
      </c>
      <c r="H33" s="55">
        <v>60346.388268662122</v>
      </c>
      <c r="I33" s="56">
        <v>262506.78896868025</v>
      </c>
      <c r="J33" s="56">
        <f t="shared" si="0"/>
        <v>30173.194134331061</v>
      </c>
      <c r="K33" s="56">
        <f t="shared" si="1"/>
        <v>217246.99776718364</v>
      </c>
      <c r="L33" s="61">
        <f t="shared" si="2"/>
        <v>509926.98087019497</v>
      </c>
      <c r="M33" s="67">
        <f t="shared" si="3"/>
        <v>895383.01912980503</v>
      </c>
      <c r="N33" s="69">
        <f t="shared" si="4"/>
        <v>2.7559043798816565</v>
      </c>
    </row>
    <row r="34" spans="1:14" ht="14.25">
      <c r="A34" s="59">
        <v>30</v>
      </c>
      <c r="B34" s="7">
        <v>12500</v>
      </c>
      <c r="C34" s="8">
        <v>372500</v>
      </c>
      <c r="D34" s="8">
        <v>512500</v>
      </c>
      <c r="E34" s="8">
        <v>500000</v>
      </c>
      <c r="F34" s="13">
        <v>1385000</v>
      </c>
      <c r="G34" s="59">
        <v>30</v>
      </c>
      <c r="H34" s="55">
        <v>59919.707591826955</v>
      </c>
      <c r="I34" s="56">
        <v>251662.77188567322</v>
      </c>
      <c r="J34" s="56">
        <f t="shared" si="0"/>
        <v>29959.853795913477</v>
      </c>
      <c r="K34" s="56">
        <f t="shared" si="1"/>
        <v>215710.94733057704</v>
      </c>
      <c r="L34" s="61">
        <f t="shared" si="2"/>
        <v>497333.57301216375</v>
      </c>
      <c r="M34" s="67">
        <f t="shared" si="3"/>
        <v>887666.42698783625</v>
      </c>
      <c r="N34" s="69">
        <f t="shared" si="4"/>
        <v>2.7848512048192768</v>
      </c>
    </row>
    <row r="35" spans="1:14" ht="14.25">
      <c r="A35" s="59">
        <v>31</v>
      </c>
      <c r="B35" s="7">
        <v>12380</v>
      </c>
      <c r="C35" s="8">
        <v>356640</v>
      </c>
      <c r="D35" s="8">
        <v>507580</v>
      </c>
      <c r="E35" s="8">
        <v>500000</v>
      </c>
      <c r="F35" s="13">
        <v>1364220</v>
      </c>
      <c r="G35" s="59">
        <v>31</v>
      </c>
      <c r="H35" s="55">
        <v>59477.785047284837</v>
      </c>
      <c r="I35" s="56">
        <v>240885.0294415036</v>
      </c>
      <c r="J35" s="56">
        <f t="shared" si="0"/>
        <v>29738.892523642418</v>
      </c>
      <c r="K35" s="56">
        <f t="shared" si="1"/>
        <v>214120.02617022541</v>
      </c>
      <c r="L35" s="61">
        <f t="shared" si="2"/>
        <v>484743.94813537144</v>
      </c>
      <c r="M35" s="67">
        <f t="shared" si="3"/>
        <v>879476.05186462856</v>
      </c>
      <c r="N35" s="69">
        <f t="shared" si="4"/>
        <v>2.8143105349693252</v>
      </c>
    </row>
    <row r="36" spans="1:14" ht="14.25">
      <c r="A36" s="59">
        <v>32</v>
      </c>
      <c r="B36" s="7">
        <v>12260</v>
      </c>
      <c r="C36" s="8">
        <v>341020</v>
      </c>
      <c r="D36" s="8">
        <v>502660</v>
      </c>
      <c r="E36" s="8">
        <v>500000</v>
      </c>
      <c r="F36" s="13">
        <v>1343680</v>
      </c>
      <c r="G36" s="59">
        <v>32</v>
      </c>
      <c r="H36" s="55">
        <v>59017.941454202075</v>
      </c>
      <c r="I36" s="56">
        <v>230169.97167138808</v>
      </c>
      <c r="J36" s="56">
        <f t="shared" si="0"/>
        <v>29508.970727101037</v>
      </c>
      <c r="K36" s="56">
        <f t="shared" si="1"/>
        <v>212464.58923512747</v>
      </c>
      <c r="L36" s="61">
        <f t="shared" si="2"/>
        <v>472143.53163361654</v>
      </c>
      <c r="M36" s="67">
        <f t="shared" si="3"/>
        <v>871536.46836638346</v>
      </c>
      <c r="N36" s="69">
        <f t="shared" si="4"/>
        <v>2.8459142400000004</v>
      </c>
    </row>
    <row r="37" spans="1:14" ht="14.25">
      <c r="A37" s="59">
        <v>33</v>
      </c>
      <c r="B37" s="7">
        <v>12130</v>
      </c>
      <c r="C37" s="8">
        <v>325380</v>
      </c>
      <c r="D37" s="8">
        <v>497330</v>
      </c>
      <c r="E37" s="8">
        <v>500000</v>
      </c>
      <c r="F37" s="13">
        <v>1322710</v>
      </c>
      <c r="G37" s="59">
        <v>33</v>
      </c>
      <c r="H37" s="55">
        <v>58537.727565415909</v>
      </c>
      <c r="I37" s="56">
        <v>219516.47837030963</v>
      </c>
      <c r="J37" s="56">
        <f t="shared" si="0"/>
        <v>29268.863782707955</v>
      </c>
      <c r="K37" s="56">
        <f t="shared" si="1"/>
        <v>210735.81923549727</v>
      </c>
      <c r="L37" s="61">
        <f t="shared" si="2"/>
        <v>459521.16138851485</v>
      </c>
      <c r="M37" s="67">
        <f t="shared" si="3"/>
        <v>863188.8386114852</v>
      </c>
      <c r="N37" s="69">
        <f t="shared" si="4"/>
        <v>2.8784528573248411</v>
      </c>
    </row>
    <row r="38" spans="1:14" ht="14.25">
      <c r="A38" s="59">
        <v>34</v>
      </c>
      <c r="B38" s="7">
        <v>12000</v>
      </c>
      <c r="C38" s="8">
        <v>310000</v>
      </c>
      <c r="D38" s="8">
        <v>492000</v>
      </c>
      <c r="E38" s="8">
        <v>500000</v>
      </c>
      <c r="F38" s="13">
        <v>1302000</v>
      </c>
      <c r="G38" s="59">
        <v>34</v>
      </c>
      <c r="H38" s="55">
        <v>58034.937032093323</v>
      </c>
      <c r="I38" s="56">
        <v>208925.77331553595</v>
      </c>
      <c r="J38" s="56">
        <f t="shared" si="0"/>
        <v>29017.468516046662</v>
      </c>
      <c r="K38" s="56">
        <f t="shared" si="1"/>
        <v>208925.77331553595</v>
      </c>
      <c r="L38" s="61">
        <f t="shared" si="2"/>
        <v>446869.0151471186</v>
      </c>
      <c r="M38" s="67">
        <f t="shared" si="3"/>
        <v>855130.9848528814</v>
      </c>
      <c r="N38" s="69">
        <f t="shared" si="4"/>
        <v>2.9136054545454542</v>
      </c>
    </row>
    <row r="39" spans="1:14" ht="14.25">
      <c r="A39" s="59">
        <v>35</v>
      </c>
      <c r="B39" s="7">
        <v>11860</v>
      </c>
      <c r="C39" s="8">
        <v>294640</v>
      </c>
      <c r="D39" s="8">
        <v>486260</v>
      </c>
      <c r="E39" s="8">
        <v>500000</v>
      </c>
      <c r="F39" s="13">
        <v>1280900</v>
      </c>
      <c r="G39" s="59">
        <v>35</v>
      </c>
      <c r="H39" s="55">
        <v>57514.234773106342</v>
      </c>
      <c r="I39" s="56">
        <v>198424.10996721688</v>
      </c>
      <c r="J39" s="56">
        <f t="shared" si="0"/>
        <v>28757.117386553171</v>
      </c>
      <c r="K39" s="56">
        <f t="shared" si="1"/>
        <v>207051.24518318282</v>
      </c>
      <c r="L39" s="61">
        <f t="shared" si="2"/>
        <v>434232.47253695288</v>
      </c>
      <c r="M39" s="67">
        <f t="shared" si="3"/>
        <v>846667.52746304707</v>
      </c>
      <c r="N39" s="69">
        <f t="shared" si="4"/>
        <v>2.9498024238410596</v>
      </c>
    </row>
    <row r="40" spans="1:14" ht="14.25">
      <c r="A40" s="59">
        <v>36</v>
      </c>
      <c r="B40" s="7">
        <v>11720</v>
      </c>
      <c r="C40" s="8">
        <v>279560</v>
      </c>
      <c r="D40" s="8">
        <v>480520</v>
      </c>
      <c r="E40" s="8">
        <v>500000</v>
      </c>
      <c r="F40" s="13">
        <v>1260080</v>
      </c>
      <c r="G40" s="59">
        <v>36</v>
      </c>
      <c r="H40" s="55">
        <v>56970.318464080214</v>
      </c>
      <c r="I40" s="56">
        <v>188002.05093146471</v>
      </c>
      <c r="J40" s="56">
        <f t="shared" si="0"/>
        <v>28485.159232040107</v>
      </c>
      <c r="K40" s="56">
        <f t="shared" si="1"/>
        <v>205093.14647068878</v>
      </c>
      <c r="L40" s="61">
        <f t="shared" si="2"/>
        <v>421580.35663419357</v>
      </c>
      <c r="M40" s="67">
        <f t="shared" si="3"/>
        <v>838499.64336580643</v>
      </c>
      <c r="N40" s="69">
        <f t="shared" si="4"/>
        <v>2.9889438162162163</v>
      </c>
    </row>
    <row r="41" spans="1:14" ht="14.25">
      <c r="A41" s="59">
        <v>37</v>
      </c>
      <c r="B41" s="7">
        <v>11570</v>
      </c>
      <c r="C41" s="8">
        <v>264540</v>
      </c>
      <c r="D41" s="8">
        <v>474370</v>
      </c>
      <c r="E41" s="8">
        <v>500000</v>
      </c>
      <c r="F41" s="13">
        <v>1238910</v>
      </c>
      <c r="G41" s="59">
        <v>37</v>
      </c>
      <c r="H41" s="55">
        <v>56404.760561791416</v>
      </c>
      <c r="I41" s="56">
        <v>177674.99576964293</v>
      </c>
      <c r="J41" s="56">
        <f t="shared" si="0"/>
        <v>28202.380280895708</v>
      </c>
      <c r="K41" s="56">
        <f t="shared" si="1"/>
        <v>203057.1380224491</v>
      </c>
      <c r="L41" s="61">
        <f t="shared" si="2"/>
        <v>408934.51407298772</v>
      </c>
      <c r="M41" s="67">
        <f t="shared" si="3"/>
        <v>829975.48592701228</v>
      </c>
      <c r="N41" s="69">
        <f t="shared" si="4"/>
        <v>3.0296048813793108</v>
      </c>
    </row>
    <row r="42" spans="1:14" ht="14.25">
      <c r="A42" s="59">
        <v>38</v>
      </c>
      <c r="B42" s="7">
        <v>11410</v>
      </c>
      <c r="C42" s="8">
        <v>249610</v>
      </c>
      <c r="D42" s="8">
        <v>467810</v>
      </c>
      <c r="E42" s="8">
        <v>500000</v>
      </c>
      <c r="F42" s="13">
        <v>1217420</v>
      </c>
      <c r="G42" s="59">
        <v>38</v>
      </c>
      <c r="H42" s="55">
        <v>55812.915108556117</v>
      </c>
      <c r="I42" s="56">
        <v>167438.74532566837</v>
      </c>
      <c r="J42" s="56">
        <f t="shared" si="0"/>
        <v>27906.457554278059</v>
      </c>
      <c r="K42" s="56">
        <f t="shared" si="1"/>
        <v>200926.49439080199</v>
      </c>
      <c r="L42" s="61">
        <f t="shared" si="2"/>
        <v>396271.69727074844</v>
      </c>
      <c r="M42" s="67">
        <f t="shared" si="3"/>
        <v>821148.30272925156</v>
      </c>
      <c r="N42" s="69">
        <f t="shared" si="4"/>
        <v>3.0721850901408452</v>
      </c>
    </row>
    <row r="43" spans="1:14" ht="14.25">
      <c r="A43" s="59">
        <v>39</v>
      </c>
      <c r="B43" s="7">
        <v>11250</v>
      </c>
      <c r="C43" s="8">
        <v>235000</v>
      </c>
      <c r="D43" s="8">
        <v>461250</v>
      </c>
      <c r="E43" s="8">
        <v>500000</v>
      </c>
      <c r="F43" s="13">
        <v>1196250</v>
      </c>
      <c r="G43" s="59">
        <v>39</v>
      </c>
      <c r="H43" s="55">
        <v>55196.776508251918</v>
      </c>
      <c r="I43" s="56">
        <v>157310.81304851797</v>
      </c>
      <c r="J43" s="56">
        <f t="shared" si="0"/>
        <v>27598.388254125959</v>
      </c>
      <c r="K43" s="56">
        <f t="shared" si="1"/>
        <v>198708.3954297069</v>
      </c>
      <c r="L43" s="61">
        <f t="shared" si="2"/>
        <v>383617.59673235082</v>
      </c>
      <c r="M43" s="67">
        <f t="shared" si="3"/>
        <v>812632.40326764924</v>
      </c>
      <c r="N43" s="69">
        <f t="shared" si="4"/>
        <v>3.1183397482014388</v>
      </c>
    </row>
    <row r="44" spans="1:14" ht="14.25">
      <c r="A44" s="59">
        <v>40</v>
      </c>
      <c r="B44" s="7">
        <v>11070</v>
      </c>
      <c r="C44" s="8">
        <v>220330</v>
      </c>
      <c r="D44" s="8">
        <v>453870</v>
      </c>
      <c r="E44" s="8">
        <v>500000</v>
      </c>
      <c r="F44" s="13">
        <v>1174200</v>
      </c>
      <c r="G44" s="59">
        <v>40</v>
      </c>
      <c r="H44" s="55">
        <v>54555.373704309874</v>
      </c>
      <c r="I44" s="56">
        <v>147299.50900163664</v>
      </c>
      <c r="J44" s="56">
        <f t="shared" si="0"/>
        <v>27277.686852154937</v>
      </c>
      <c r="K44" s="56">
        <f t="shared" si="1"/>
        <v>196399.34533551554</v>
      </c>
      <c r="L44" s="61">
        <f t="shared" si="2"/>
        <v>370976.54118930711</v>
      </c>
      <c r="M44" s="67">
        <f t="shared" si="3"/>
        <v>803223.45881069289</v>
      </c>
      <c r="N44" s="69">
        <f t="shared" si="4"/>
        <v>3.1651597058823531</v>
      </c>
    </row>
    <row r="45" spans="1:14" ht="14.25">
      <c r="A45" s="59">
        <v>41</v>
      </c>
      <c r="B45" s="7">
        <v>10890</v>
      </c>
      <c r="C45" s="8">
        <v>206020</v>
      </c>
      <c r="D45" s="8">
        <v>446490</v>
      </c>
      <c r="E45" s="8">
        <v>500000</v>
      </c>
      <c r="F45" s="13">
        <v>1152510</v>
      </c>
      <c r="G45" s="59">
        <v>41</v>
      </c>
      <c r="H45" s="55">
        <v>53885.116930703742</v>
      </c>
      <c r="I45" s="56">
        <v>137407.04817329455</v>
      </c>
      <c r="J45" s="56">
        <f t="shared" si="0"/>
        <v>26942.558465351871</v>
      </c>
      <c r="K45" s="56">
        <f t="shared" si="1"/>
        <v>193986.42095053347</v>
      </c>
      <c r="L45" s="61">
        <f t="shared" si="2"/>
        <v>358336.02758917992</v>
      </c>
      <c r="M45" s="67">
        <f t="shared" si="3"/>
        <v>794173.97241082008</v>
      </c>
      <c r="N45" s="69">
        <f t="shared" si="4"/>
        <v>3.2162827939849619</v>
      </c>
    </row>
    <row r="46" spans="1:14" ht="14.25">
      <c r="A46" s="59">
        <v>42</v>
      </c>
      <c r="B46" s="7">
        <v>10700</v>
      </c>
      <c r="C46" s="8">
        <v>191900</v>
      </c>
      <c r="D46" s="8">
        <v>438700</v>
      </c>
      <c r="E46" s="8">
        <v>500000</v>
      </c>
      <c r="F46" s="13">
        <v>1130600</v>
      </c>
      <c r="G46" s="59">
        <v>42</v>
      </c>
      <c r="H46" s="55">
        <v>53185.831294543132</v>
      </c>
      <c r="I46" s="56">
        <v>127645.99510690352</v>
      </c>
      <c r="J46" s="56">
        <f t="shared" si="0"/>
        <v>26592.915647271566</v>
      </c>
      <c r="K46" s="56">
        <f t="shared" si="1"/>
        <v>191468.99266035526</v>
      </c>
      <c r="L46" s="61">
        <f t="shared" si="2"/>
        <v>345707.90341453033</v>
      </c>
      <c r="M46" s="67">
        <f t="shared" si="3"/>
        <v>784892.09658546967</v>
      </c>
      <c r="N46" s="69">
        <f t="shared" si="4"/>
        <v>3.2703909538461544</v>
      </c>
    </row>
    <row r="47" spans="1:14" ht="14.25">
      <c r="A47" s="59">
        <v>43</v>
      </c>
      <c r="B47" s="7">
        <v>10510</v>
      </c>
      <c r="C47" s="8">
        <v>178160</v>
      </c>
      <c r="D47" s="8">
        <v>430910</v>
      </c>
      <c r="E47" s="8">
        <v>500000</v>
      </c>
      <c r="F47" s="13">
        <v>1109070</v>
      </c>
      <c r="G47" s="59">
        <v>43</v>
      </c>
      <c r="H47" s="55">
        <v>52454.88879563575</v>
      </c>
      <c r="I47" s="56">
        <v>118023.49979018043</v>
      </c>
      <c r="J47" s="56">
        <f t="shared" si="0"/>
        <v>26227.444397817875</v>
      </c>
      <c r="K47" s="56">
        <f t="shared" si="1"/>
        <v>188837.59966428869</v>
      </c>
      <c r="L47" s="61">
        <f t="shared" si="2"/>
        <v>333088.543852287</v>
      </c>
      <c r="M47" s="67">
        <f t="shared" si="3"/>
        <v>775981.456147713</v>
      </c>
      <c r="N47" s="69">
        <f t="shared" si="4"/>
        <v>3.3296551937007877</v>
      </c>
    </row>
    <row r="48" spans="1:14" ht="14.25">
      <c r="A48" s="59">
        <v>44</v>
      </c>
      <c r="B48" s="7">
        <v>10300</v>
      </c>
      <c r="C48" s="8">
        <v>164500</v>
      </c>
      <c r="D48" s="8">
        <v>422300</v>
      </c>
      <c r="E48" s="8">
        <v>500000</v>
      </c>
      <c r="F48" s="13">
        <v>1086800</v>
      </c>
      <c r="G48" s="59">
        <v>44</v>
      </c>
      <c r="H48" s="55">
        <v>51690.271890830147</v>
      </c>
      <c r="I48" s="56">
        <v>108549.5709707433</v>
      </c>
      <c r="J48" s="56">
        <f t="shared" si="0"/>
        <v>25845.135945415073</v>
      </c>
      <c r="K48" s="56">
        <f t="shared" si="1"/>
        <v>186084.97880698851</v>
      </c>
      <c r="L48" s="61">
        <f t="shared" si="2"/>
        <v>320479.68572314689</v>
      </c>
      <c r="M48" s="67">
        <f t="shared" si="3"/>
        <v>766320.31427685311</v>
      </c>
      <c r="N48" s="69">
        <f t="shared" si="4"/>
        <v>3.3911665806451614</v>
      </c>
    </row>
    <row r="49" spans="1:14" ht="14.25">
      <c r="A49" s="59">
        <v>45</v>
      </c>
      <c r="B49" s="7">
        <v>10090</v>
      </c>
      <c r="C49" s="8">
        <v>151260</v>
      </c>
      <c r="D49" s="8">
        <v>413690</v>
      </c>
      <c r="E49" s="8">
        <v>500000</v>
      </c>
      <c r="F49" s="13">
        <v>1064950</v>
      </c>
      <c r="G49" s="59">
        <v>45</v>
      </c>
      <c r="H49" s="55">
        <v>50893.1752252023</v>
      </c>
      <c r="I49" s="56">
        <v>99241.691689144485</v>
      </c>
      <c r="J49" s="56">
        <f t="shared" si="0"/>
        <v>25446.58761260115</v>
      </c>
      <c r="K49" s="56">
        <f t="shared" si="1"/>
        <v>183215.43081072828</v>
      </c>
      <c r="L49" s="61">
        <f t="shared" si="2"/>
        <v>307903.71011247393</v>
      </c>
      <c r="M49" s="67">
        <f t="shared" si="3"/>
        <v>757046.28988752607</v>
      </c>
      <c r="N49" s="69">
        <f t="shared" si="4"/>
        <v>3.4587111652892562</v>
      </c>
    </row>
    <row r="50" spans="1:14" ht="14.25">
      <c r="A50" s="59">
        <v>46</v>
      </c>
      <c r="B50" s="7">
        <v>9860</v>
      </c>
      <c r="C50" s="8">
        <v>138180</v>
      </c>
      <c r="D50" s="8">
        <v>404260</v>
      </c>
      <c r="E50" s="8">
        <v>500000</v>
      </c>
      <c r="F50" s="13">
        <v>1042440</v>
      </c>
      <c r="G50" s="59">
        <v>46</v>
      </c>
      <c r="H50" s="55">
        <v>50060.072086503802</v>
      </c>
      <c r="I50" s="56">
        <v>90108.129755706846</v>
      </c>
      <c r="J50" s="56">
        <f t="shared" si="0"/>
        <v>25030.036043251901</v>
      </c>
      <c r="K50" s="56">
        <f t="shared" si="1"/>
        <v>180216.25951141366</v>
      </c>
      <c r="L50" s="61">
        <f t="shared" si="2"/>
        <v>295354.42531037237</v>
      </c>
      <c r="M50" s="67">
        <f t="shared" si="3"/>
        <v>747085.57468962763</v>
      </c>
      <c r="N50" s="69">
        <f t="shared" si="4"/>
        <v>3.5294544813559332</v>
      </c>
    </row>
    <row r="51" spans="1:14" ht="14.25">
      <c r="A51" s="59">
        <v>47</v>
      </c>
      <c r="B51" s="7">
        <v>9630</v>
      </c>
      <c r="C51" s="8">
        <v>125560</v>
      </c>
      <c r="D51" s="8">
        <v>394830</v>
      </c>
      <c r="E51" s="8">
        <v>500000</v>
      </c>
      <c r="F51" s="13">
        <v>1020390</v>
      </c>
      <c r="G51" s="59">
        <v>47</v>
      </c>
      <c r="H51" s="55">
        <v>49188.391539596654</v>
      </c>
      <c r="I51" s="56">
        <v>81160.84604033448</v>
      </c>
      <c r="J51" s="56">
        <f t="shared" si="0"/>
        <v>24594.195769798327</v>
      </c>
      <c r="K51" s="56">
        <f t="shared" si="1"/>
        <v>177078.20954254796</v>
      </c>
      <c r="L51" s="61">
        <f t="shared" si="2"/>
        <v>282833.25135268079</v>
      </c>
      <c r="M51" s="67">
        <f t="shared" si="3"/>
        <v>737556.74864731915</v>
      </c>
      <c r="N51" s="69">
        <f t="shared" si="4"/>
        <v>3.6077441217391302</v>
      </c>
    </row>
    <row r="52" spans="1:14" ht="14.25">
      <c r="A52" s="59">
        <v>48</v>
      </c>
      <c r="B52" s="7">
        <v>9390</v>
      </c>
      <c r="C52" s="8">
        <v>113290</v>
      </c>
      <c r="D52" s="8">
        <v>384990</v>
      </c>
      <c r="E52" s="8">
        <v>500000</v>
      </c>
      <c r="F52" s="13">
        <v>998280</v>
      </c>
      <c r="G52" s="59">
        <v>48</v>
      </c>
      <c r="H52" s="55">
        <v>48278.858687780623</v>
      </c>
      <c r="I52" s="56">
        <v>72418.288031670934</v>
      </c>
      <c r="J52" s="56">
        <f t="shared" si="0"/>
        <v>24139.429343890311</v>
      </c>
      <c r="K52" s="56">
        <f t="shared" si="1"/>
        <v>173803.89127601025</v>
      </c>
      <c r="L52" s="61">
        <f t="shared" si="2"/>
        <v>270361.6086515715</v>
      </c>
      <c r="M52" s="67">
        <f t="shared" si="3"/>
        <v>727918.39134842856</v>
      </c>
      <c r="N52" s="69">
        <f t="shared" si="4"/>
        <v>3.6923881499999998</v>
      </c>
    </row>
    <row r="53" spans="1:14" ht="15" thickBot="1">
      <c r="A53" s="60">
        <v>49</v>
      </c>
      <c r="B53" s="15">
        <v>9140</v>
      </c>
      <c r="C53" s="16">
        <v>101400</v>
      </c>
      <c r="D53" s="16">
        <v>374740</v>
      </c>
      <c r="E53" s="16">
        <v>500000</v>
      </c>
      <c r="F53" s="17">
        <v>976140</v>
      </c>
      <c r="G53" s="60">
        <v>49</v>
      </c>
      <c r="H53" s="62">
        <v>47326.076668244204</v>
      </c>
      <c r="I53" s="63">
        <v>63890.203502129676</v>
      </c>
      <c r="J53" s="63">
        <f t="shared" si="0"/>
        <v>23663.038334122102</v>
      </c>
      <c r="K53" s="63">
        <f t="shared" si="1"/>
        <v>170373.87600567914</v>
      </c>
      <c r="L53" s="64">
        <f t="shared" si="2"/>
        <v>257927.11784193091</v>
      </c>
      <c r="M53" s="68">
        <f t="shared" si="3"/>
        <v>718212.88215806906</v>
      </c>
      <c r="N53" s="70">
        <f t="shared" si="4"/>
        <v>3.7845574678899081</v>
      </c>
    </row>
  </sheetData>
  <mergeCells count="5">
    <mergeCell ref="A2:F2"/>
    <mergeCell ref="G2:L2"/>
    <mergeCell ref="M2:M3"/>
    <mergeCell ref="N2:N3"/>
    <mergeCell ref="A1:N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女性10年交对比表</vt:lpstr>
      <vt:lpstr>男性10年交对比表</vt:lpstr>
      <vt:lpstr>男性5年交对比表</vt:lpstr>
      <vt:lpstr>女性5年交对比表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2014-11-18T08:44:30Z</dcterms:modified>
</cp:coreProperties>
</file>